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BAJOS jose luis\MIR 2019\"/>
    </mc:Choice>
  </mc:AlternateContent>
  <bookViews>
    <workbookView xWindow="0" yWindow="0" windowWidth="21600" windowHeight="9630" activeTab="1"/>
  </bookViews>
  <sheets>
    <sheet name="MIR 2019" sheetId="3" r:id="rId1"/>
    <sheet name="Seguimiento" sheetId="2" r:id="rId2"/>
  </sheets>
  <definedNames>
    <definedName name="_xlnm.Print_Area" localSheetId="0">'MIR 2019'!$A$1:$H$22</definedName>
    <definedName name="_xlnm.Print_Area" localSheetId="1">Seguimiento!$A$1:$AB$42</definedName>
    <definedName name="_xlnm.Print_Titles" localSheetId="0">'MIR 2019'!$1:$5</definedName>
    <definedName name="_xlnm.Print_Titles" localSheetId="1">Seguimiento!$1:$8</definedName>
  </definedNames>
  <calcPr calcId="162913"/>
</workbook>
</file>

<file path=xl/calcChain.xml><?xml version="1.0" encoding="utf-8"?>
<calcChain xmlns="http://schemas.openxmlformats.org/spreadsheetml/2006/main">
  <c r="W40" i="2" l="1"/>
  <c r="O40" i="2"/>
  <c r="K40" i="2"/>
  <c r="G40" i="2"/>
  <c r="F13" i="2" l="1"/>
  <c r="X9" i="2" l="1"/>
  <c r="F18" i="2"/>
  <c r="F17" i="2"/>
  <c r="F16" i="2"/>
  <c r="F15" i="2"/>
  <c r="F14" i="2"/>
  <c r="F10" i="2"/>
  <c r="F9" i="2"/>
  <c r="F37" i="2"/>
  <c r="F38" i="2" l="1"/>
  <c r="X37" i="2"/>
  <c r="V37" i="2"/>
  <c r="T37" i="2"/>
  <c r="R37" i="2"/>
  <c r="P37" i="2"/>
  <c r="N37" i="2"/>
  <c r="L37" i="2"/>
  <c r="J37" i="2"/>
  <c r="H37" i="2"/>
  <c r="F36" i="2"/>
  <c r="X35" i="2"/>
  <c r="V35" i="2"/>
  <c r="T35" i="2"/>
  <c r="R35" i="2"/>
  <c r="P35" i="2"/>
  <c r="N35" i="2"/>
  <c r="L35" i="2"/>
  <c r="J35" i="2"/>
  <c r="H35" i="2"/>
  <c r="F35" i="2"/>
  <c r="F34" i="2"/>
  <c r="X33" i="2"/>
  <c r="V33" i="2"/>
  <c r="T33" i="2"/>
  <c r="R33" i="2"/>
  <c r="P33" i="2"/>
  <c r="N33" i="2"/>
  <c r="L33" i="2"/>
  <c r="J33" i="2"/>
  <c r="H33" i="2"/>
  <c r="F33" i="2"/>
  <c r="F32" i="2"/>
  <c r="X31" i="2"/>
  <c r="V31" i="2"/>
  <c r="T31" i="2"/>
  <c r="R31" i="2"/>
  <c r="P31" i="2"/>
  <c r="N31" i="2"/>
  <c r="L31" i="2"/>
  <c r="J31" i="2"/>
  <c r="H31" i="2"/>
  <c r="F31" i="2"/>
  <c r="F12" i="2"/>
  <c r="X11" i="2"/>
  <c r="V11" i="2"/>
  <c r="T11" i="2"/>
  <c r="R11" i="2"/>
  <c r="P11" i="2"/>
  <c r="N11" i="2"/>
  <c r="L11" i="2"/>
  <c r="J11" i="2"/>
  <c r="H11" i="2"/>
  <c r="F11" i="2"/>
  <c r="V41" i="2" l="1"/>
  <c r="R41" i="2"/>
  <c r="N41" i="2"/>
  <c r="J41" i="2"/>
  <c r="V39" i="2"/>
  <c r="R39" i="2"/>
  <c r="N39" i="2"/>
  <c r="J39" i="2"/>
  <c r="V29" i="2"/>
  <c r="R29" i="2"/>
  <c r="N29" i="2"/>
  <c r="J29" i="2"/>
  <c r="V27" i="2"/>
  <c r="R27" i="2"/>
  <c r="N27" i="2"/>
  <c r="J27" i="2"/>
  <c r="V25" i="2"/>
  <c r="R25" i="2"/>
  <c r="N25" i="2"/>
  <c r="J25" i="2"/>
  <c r="V23" i="2"/>
  <c r="R23" i="2"/>
  <c r="N23" i="2"/>
  <c r="J23" i="2"/>
  <c r="V21" i="2"/>
  <c r="R21" i="2"/>
  <c r="N21" i="2"/>
  <c r="J21" i="2"/>
  <c r="V19" i="2"/>
  <c r="R19" i="2"/>
  <c r="N19" i="2"/>
  <c r="J19" i="2"/>
  <c r="X29" i="2" l="1"/>
  <c r="T29" i="2"/>
  <c r="P29" i="2"/>
  <c r="L29" i="2"/>
  <c r="H29" i="2"/>
  <c r="F42" i="2"/>
  <c r="F41" i="2"/>
  <c r="F40" i="2"/>
  <c r="F39" i="2"/>
  <c r="F30" i="2"/>
  <c r="F29" i="2"/>
  <c r="F28" i="2"/>
  <c r="F27" i="2"/>
  <c r="F26" i="2"/>
  <c r="F25" i="2"/>
  <c r="F24" i="2"/>
  <c r="F23" i="2"/>
  <c r="F22" i="2"/>
  <c r="F21" i="2"/>
  <c r="F20" i="2"/>
  <c r="F19" i="2"/>
  <c r="P41" i="2"/>
  <c r="P39" i="2"/>
  <c r="P27" i="2"/>
  <c r="P25" i="2"/>
  <c r="P23" i="2"/>
  <c r="P21" i="2"/>
  <c r="P19" i="2"/>
  <c r="X41" i="2"/>
  <c r="T41" i="2"/>
  <c r="L41" i="2"/>
  <c r="H41" i="2"/>
  <c r="X39" i="2"/>
  <c r="T39" i="2"/>
  <c r="L39" i="2"/>
  <c r="H39" i="2"/>
  <c r="X27" i="2"/>
  <c r="T27" i="2"/>
  <c r="L27" i="2"/>
  <c r="H27" i="2"/>
  <c r="X25" i="2"/>
  <c r="T25" i="2"/>
  <c r="L25" i="2"/>
  <c r="H25" i="2"/>
  <c r="X23" i="2"/>
  <c r="T23" i="2"/>
  <c r="L23" i="2"/>
  <c r="H23" i="2"/>
  <c r="X21" i="2"/>
  <c r="T21" i="2"/>
  <c r="L21" i="2"/>
  <c r="H21" i="2"/>
  <c r="X19" i="2"/>
  <c r="T19" i="2"/>
  <c r="L19" i="2"/>
  <c r="H19" i="2"/>
  <c r="X17" i="2"/>
  <c r="X15" i="2"/>
  <c r="T15" i="2"/>
  <c r="P15" i="2"/>
  <c r="L15" i="2"/>
  <c r="H15" i="2"/>
  <c r="X13" i="2"/>
</calcChain>
</file>

<file path=xl/sharedStrings.xml><?xml version="1.0" encoding="utf-8"?>
<sst xmlns="http://schemas.openxmlformats.org/spreadsheetml/2006/main" count="259" uniqueCount="147">
  <si>
    <t xml:space="preserve">Nombre del estado: </t>
  </si>
  <si>
    <t>Nivel</t>
  </si>
  <si>
    <t>Indicador</t>
  </si>
  <si>
    <t>Método de cálculo</t>
  </si>
  <si>
    <t>Variables</t>
  </si>
  <si>
    <t>Periodicidad</t>
  </si>
  <si>
    <t>Meta</t>
  </si>
  <si>
    <t>1er trimestre</t>
  </si>
  <si>
    <t>2do trimestre</t>
  </si>
  <si>
    <t>3er trimestre</t>
  </si>
  <si>
    <t>4to trimestre</t>
  </si>
  <si>
    <t>Observaciones de la SEI</t>
  </si>
  <si>
    <t>Observaciones del Estado</t>
  </si>
  <si>
    <t>Anual</t>
  </si>
  <si>
    <t>Valores meta</t>
  </si>
  <si>
    <t>Resultado meta</t>
  </si>
  <si>
    <t>Resultado logro</t>
  </si>
  <si>
    <t>Fin</t>
  </si>
  <si>
    <t>Tasa de variación de la población de 15 años o más en situación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</si>
  <si>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</si>
  <si>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</si>
  <si>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Propósito</t>
  </si>
  <si>
    <t>Porcentaje de población de 15 años y más en situación de rezago educativo que es alfabetizada.</t>
  </si>
  <si>
    <t>Población de 15 años y más que fue Alfabetizada en t</t>
  </si>
  <si>
    <t>Población de 15 años y más analfabeta en t-1</t>
  </si>
  <si>
    <t>Población de 15 años y más que concluyo el nivel Primaria en t</t>
  </si>
  <si>
    <t>Población de 15 años y más Sin Primaria en t-1</t>
  </si>
  <si>
    <t>Porcentaje de población de 15 años y más en situación de rezago educativo que concluye el nivel de secundaria.</t>
  </si>
  <si>
    <t xml:space="preserve">Población de 15 años y más que concluyo el nivel Secundaria en t </t>
  </si>
  <si>
    <t>Población de 15 años y más Sin Secundaria en t-1</t>
  </si>
  <si>
    <t>Porcentaje de usuarios que concluyen nivel (UCN) educativo, primaria o secundaria, a través de la aplicación del Programa Especial de Certificación (PEC) en el trimestre.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</si>
  <si>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</si>
  <si>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Total de usuarios que concluyen nivel primaria con el PEC en el periodo t + Total de usuarios que concluyen nivel secundaria con el PEC en el periodo t</t>
  </si>
  <si>
    <t>Trimestral</t>
  </si>
  <si>
    <t>Total de participantes que presentaron examen del PEC educación primaria o educación secundaria en el periodo t</t>
  </si>
  <si>
    <t>Componente</t>
  </si>
  <si>
    <t>Porcentaje de exámenes del Programa Especial de Certificación (PEC) de educación primaria y educación secundaria aplicados en el trimestre.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</si>
  <si>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t)*100</t>
  </si>
  <si>
    <t>Exámenes del PEC de educación primaria aplicados en el periodo t + Exámenes del PEC de educación secundaria aplicados en el periodo t</t>
  </si>
  <si>
    <t>Exámenes del PEC de educación primaria solicitados en el periodo t + Exámenes del PEC de educación secundaria solicitados en el periodo t</t>
  </si>
  <si>
    <t>Porcentajes de usuarios que concluyen niveles intermedio y avanzado del MEVyT vinculados a Plazas Comunitarias de atención educativa y servicios integrales.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</si>
  <si>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</si>
  <si>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Usuarios que concluyen nivel intermedio y avanzado del MEVyT y están vinculados a plazas comunitarias de atención educativa y servicios integrales en el periodo t</t>
  </si>
  <si>
    <t>Total usuarios que concluyen algún nivel del MEVyT en el periodo t</t>
  </si>
  <si>
    <t>Porcentaje de usuarios que concluyen nivel educativo del grupo vulnerable de atención en el Modelo Educación para la Vida y el Trabajo (MEVyT).</t>
  </si>
  <si>
    <t>Total de educandos que concluyen nivel en la vertiente Jóvenes 10-14 en Primaria + Total de educandos que concluyen nivel en la vertiente MEVyT para Ciegos o Débiles Visuales+ Total de educandos que concluyen nivel en la Población indigena MIB y MIBU en Alfabetización, Primaria y/o Secundaria</t>
  </si>
  <si>
    <t>Total de educandos atendidos en el MEVYT en vertiente Jóvenes 10-14 en Primaria+ Total de educandos que concluyen nivel en la vertiente MEVyT para Ciegos o Débiles Visuales+Total de educandos atendidos en la Población indigena MIB y MIBU en Alfabetización, Primaria y/o Secundaria</t>
  </si>
  <si>
    <t>Porcentaje de usuarios hispanohablantes de 15 años y más que concluyen nivel en Alfabetización y/o Primaria y/o Secundaria en el Modelo de Educación para la vida y el Trabajo.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</si>
  <si>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</si>
  <si>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 xml:space="preserve">Usuarios que concluyen nivel de Alfabetización, Primaria y/o Secundaria con la vertiente Hispanohablante del Modelo Educación para la Vida y el Trabajo (MEVyT) en el periodo t </t>
  </si>
  <si>
    <t>Usuarios atendidos en el nivel de Alfabetización, Primaria y/o Secundaria con la vertiente Hispanohablante del Modelo Educación para la Vida y el Trabajo (MEVyT) en el periodo t</t>
  </si>
  <si>
    <t>Actividad</t>
  </si>
  <si>
    <t>Porcentaje de certificados emitidos respecto al total de UCN en t.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</si>
  <si>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</si>
  <si>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Total de usuarios que concluyeron nivel en el trimestre PEC y MEVyT y que les fue emitido un certificado o certificación en t + Usuarios que concluyeron nivel PEC y MEVyTen t-1 con certificado o certificación emitido en el periodo t</t>
  </si>
  <si>
    <t>Usuarios que concluyen alguno de los niveles del MEVyT y acreditaron examen del PEC en t + Usuarios que concluyeron nivel PEC y MEVyT en t-1 con certificado o certificación pendiente de emisión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</si>
  <si>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</si>
  <si>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</si>
  <si>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Total de personas registradas en el PEC en el periodo t</t>
  </si>
  <si>
    <t>Porcentaje de exámenes en línea aplicados del MEVyT</t>
  </si>
  <si>
    <t>(Total de exámenes en línea del MEVyT aplicados en el periodo t / Total de exámenes aplicados en cualquier formato del MEVyT en el periodo t)*100</t>
  </si>
  <si>
    <t xml:space="preserve">Total de exámenes en línea del MEVyT aplicados en el periodo t </t>
  </si>
  <si>
    <t>Total de exámenes aplicados en cualquier formato del MEVyT en el periodo t</t>
  </si>
  <si>
    <t>Porcentaje de exámenes impresos aplicados del MEVyT</t>
  </si>
  <si>
    <t>(Total de exámenes impresos del MEVyT aplicados en el periodo t / Total de exámenes aplicados en cualquier formato del MEVyT en el periodo t)*100</t>
  </si>
  <si>
    <t>Razón de módulos vinculados en el Modelo Educación para la Vida y el Trabajo (MEVyT).</t>
  </si>
  <si>
    <t>(Educandos activos en el MEVyT con algún módulo vinculado en el periodo t) / (Educandos activos en el MEVyT en el periodo t)</t>
  </si>
  <si>
    <t>Educandos activos en el MEVyT con algún módulo vinculado en el periodo t</t>
  </si>
  <si>
    <t>Educandos activos en el MEVyT en el periodo t</t>
  </si>
  <si>
    <t>((Total de módulos en línea o digitales vinculados en el periodo t) / Total de módulos vinculados en el periodo t)*100</t>
  </si>
  <si>
    <t>Total de módulos en línea o digitales vinculados en el periodo t</t>
  </si>
  <si>
    <t>Total de módulos vinculados en el periodo t</t>
  </si>
  <si>
    <t>Tasa de variación de inscripción en el Modelo de Educación para la Vida y el Trabajo (MEVyT).</t>
  </si>
  <si>
    <t>((Total de inscripciones en el MEVyT en el periodo t / Total de inscripciones en el MEVyT en el periodo t - 1)-1)*100</t>
  </si>
  <si>
    <t>Total de inscripciones en el MEVyT en el periodo t</t>
  </si>
  <si>
    <t>Porcentaje de asesores con más de un año de permanencia con formación continua acumulados al cierre del trimestre.</t>
  </si>
  <si>
    <t>(Asesores que tienen más de un año de servicio que reciben formación continua en t / Total de asesores con más de un año de servicio en t)*100</t>
  </si>
  <si>
    <t>Asesores que tienen más de un año de servicio que reciben formación continua en t</t>
  </si>
  <si>
    <t>Total de asesores con más de un año de servicio en t</t>
  </si>
  <si>
    <t>Orden</t>
  </si>
  <si>
    <t>Definición</t>
  </si>
  <si>
    <t>Se mide el cambio de la población de 15 años o más que no sabe leer ni escribir o que no ha cursado o concluido la educación primaria y/o educación secundaria, respecto al año anterior.</t>
  </si>
  <si>
    <t>Mide el porcentaje de población que logra ser Alfabetizada de 15 años y más con respecto de la población analfabeta de 15 años y más en el periodo.</t>
  </si>
  <si>
    <t>Se mide la proporción de participantes en el PEC que presentan examen y logran acreditarlo sea de educación primaria o educación secundaria. Cada examen acreditado equivale a un UCN.</t>
  </si>
  <si>
    <t>Determina la proporción de exámenes que se aplican en función de los exámenes que se solicitan</t>
  </si>
  <si>
    <t>Mide cuántos de los asesores con más de un año de servicio reciben formación continua de cada cien asesores con más de un año de servicio.</t>
  </si>
  <si>
    <t>Total de exámenes impresos del MEVyT aplicados en el periodo t</t>
  </si>
  <si>
    <t>Porcentaje de módulos en línea o digitales vinculados en el trimestre.</t>
  </si>
  <si>
    <t>Valores logro</t>
  </si>
  <si>
    <t>Objetivo</t>
  </si>
  <si>
    <t>Metodo de Calculo</t>
  </si>
  <si>
    <t>Frecuencia</t>
  </si>
  <si>
    <t>Contribuir al bienestar social e igualdad mediante la disminución del rezago educativo en la población de 15 años y más.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</si>
  <si>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</si>
  <si>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Medios de Verificación</t>
  </si>
  <si>
    <t>Usuarios que concluyen nivel UCN educativo, primaria y secundaria a través del PEC:Página de los Institutos Estatales del INEA https://www.gob.mx/inea/documentos/delegaciones-del-inea-e-institutos-estatales-de-educacion-para-los-adultos; Usuarios que presentaron examen del PEC educación primaria o educación secundaria en el periodo t:Página de los Institutos Estatales del INEA https://www.gob.mx/inea/documentos/delegaciones-del-inea-e-institutos-estatales-de-educacion-para-los-adultos</t>
  </si>
  <si>
    <t>Población de 15 años y más que fue alfabetizada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analfabeta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</si>
  <si>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Porcentaje de población de 15 años y más en situación de rezago educativo que concluye el nivel de primaria.</t>
  </si>
  <si>
    <t>Mide el porcentaje de población de 15 años y más que concluyó el nivel de Primaria con respecto de la población de 15 años y más Sin Primaria en el periodo.</t>
  </si>
  <si>
    <t>Mide el porcentaje de población de 15 años y más que concluyó el nivel de Secundaria con respecto de la población de 15 años y más Sin Secundaria en el periodo.</t>
  </si>
  <si>
    <t>Población de 15 años y más que concluye el nivel primaria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Sin Primaria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</si>
  <si>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Población de 15 años y más que concluye el nivel secundaria en el año t:Estimación anual del INEA del rezago educativo correspondiente a 2018 a cargo de la Dirección General de Prospectiva y Evaluación. Disponible en: https://www.gob.mx/cms/uploads/attachment/file/435689/335_est_rez_ent_2018.pdf; Población de 15 años y más Sin Secundaria en t-1:Estimación anual del INEA del rezago educativo correspondiente a 2018 a cargo de la Dirección General de Prospectiva y Evaluación. Disponible en: https://www.gob.mx/cms/uploads/attachment/file/435689/335_est_rez_ent_2018.pdf</t>
  </si>
  <si>
    <t>Programa Especial de Certificación implementado.</t>
  </si>
  <si>
    <t>Exámenes del PEC de educación primaria y educación secundaria aplicados en el periodo t:Informe Trimestral del Sistema de Gestión y Aplicación de Exámenes Aleatorios (SIGA) a cargo de la Dirección de Acreditación y Sistemas del INEA; Exámenes del PEC de educación primaria y educación secundaria solicitados en el periodo t:Informe Trimestral del Sistema de Gestión y Aplicación de Exámenes Aleatorios (SIGA) a cargo de la Dirección de Acreditación y Sistemas del INEA</t>
  </si>
  <si>
    <t>Niveles del Modelo Educativo para la Vida y el Trabajo concluidos a través de la vinculación con distintas Unidades Operativas del INEA.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</si>
  <si>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</si>
  <si>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</si>
  <si>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Niveles del Modelo Educación para la Vida y el Trabajo (MEVyT) en la vertiente 10-14, vertiente MEVyT para Ciegos o Débiles Visuales y vertiente Indígena Biligüe e Indígena Biligüe Urbano concluidos.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</si>
  <si>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</si>
  <si>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</si>
  <si>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</si>
  <si>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Nivel educativo alfabetización, primaria y secundaria de usuarios del Modelo Educación para la Vida y el Trabajo (MEVyT) vertiente hispanohablante concluidos.</t>
  </si>
  <si>
    <t>Determina la proporción de usuarios, que con el MEVyT vertiente hispanohablante concluyen nivel Inicial, primaria y secundaria respecto al total de atendidos con dicha vertiente.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</si>
  <si>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</si>
  <si>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Registro en el Programa Especial de Certificación.</t>
  </si>
  <si>
    <t>Mide la proporción de UCN certificados en el periodo considerando aquellos que tenían la emisión pendiente en el ejercicio anterior y los generados en el trimestre de la métrica.</t>
  </si>
  <si>
    <t>Mide la variación porcentual del número de participantes registrados en el PEC en el año de estudio con respecto al número de participantes registrados en el año anterior.</t>
  </si>
  <si>
    <t>Total de personas registradas en el PEC en el periodo t:Informe Trimestral del Sistema de Gestión y Aplicación de Exámenes Aleatorios (SIGA) a cargo de laDirección de Acreditación y Sistemas del INEA; Total de personas registradas en el PEC vinculado a alguna alianza en el periodo t:Informe Trimestral del Sistema de Gestión y Aplicación de Exámenes Aleatorios (SIGA) a cargo de laDirección de Acreditación y Sistemas del INEA</t>
  </si>
  <si>
    <t>Total de personas registradas en el PEC en el periodo t:Informe Trimestral del Sistema de Gestión y Aplicación de Exámenes Aleatorios (SIGA) a cargo de la Dirección de Acreditación y Sistemas del INEA.; Total de personas registradas en el PEC en el periodo t - 1:Informe Trimestral del Sistema de Gestión y Aplicación de Exámenes Aleatorios (SIGA) a cargo de la Dirección de Acreditación y Sistemas del INEA.</t>
  </si>
  <si>
    <t>Vinculación de Módulos en el Sistema Automatizado de Seguimiento y Acreditación (SASA)</t>
  </si>
  <si>
    <t>Cuantifica la relación de módulo(s) entregado(s) al educando que esta siendo atendido en el Modelo de Educación para la Vida y el Trabajo (MEVyT).</t>
  </si>
  <si>
    <t>Se muestra el número de módulos en línea y digítales vinculados por cada 100 módulos vinculados en el trimestre.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</si>
  <si>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</si>
  <si>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</si>
  <si>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Registro de inscripciones en el Modelo Educativo para la Vida y el Trabajo (MEVyT).</t>
  </si>
  <si>
    <t>Busca dar cuenta de los patrones estacionales que se presentan en la inscripción en el MEVyT , sin importar nivel o vertiente.</t>
  </si>
  <si>
    <t>Total de inscripciones en el MEVyT en el periodo t:Página de los Institutos Estatales del INEA https://www.gob.mx/inea/documentos/delegaciones-del-inea-e-institutos-estatales-de-educacion-para-los-adultos; Total de inscripciones en el MEVyT en el periodo t-1:Página de los Institutos Estatales del INEA https://www.gob.mx/inea/documentos/delegaciones-del-inea-e-institutos-estatales-de-educacion-para-los-adultos</t>
  </si>
  <si>
    <t>Formación continua de asesores educativos.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</si>
  <si>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</t>
  </si>
  <si>
    <t>Aplicación de exámenes del MEVyT</t>
  </si>
  <si>
    <t>Mide la proporción de exámenes impresos aplicados en el trimestre con respecto al total de exámenes aplicados en el trimestre.</t>
  </si>
  <si>
    <t>Mide la proporción de exámenes aplicados en línea en el trimestre con respecto al total de exámenes aplicados en el trimestre.</t>
  </si>
  <si>
    <t>Trimestralv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</si>
  <si>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</si>
  <si>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</si>
  <si>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(Población de 15 años o más en situación de rezago educativo en t - 1)-1</t>
  </si>
  <si>
    <t>(Total de personas registradas en el PEC en el periodo t - 1)-1)</t>
  </si>
  <si>
    <t>(Total de inscripciones en el MEVyT en el periodo t - 1)-1</t>
  </si>
  <si>
    <t>(Población de 15 años y más que fue Alfabetizada en t / Población de 15 años y más analfabeta en t-1 ) * 100)</t>
  </si>
  <si>
    <t>(Población de 15 años y más que concluyó el nivel Primaria en t  / Población de 15 años y más Sin Primaria en t-1)*100</t>
  </si>
  <si>
    <t>(Población de 15 años y más que concluyó el nivel Secundaria en t / Población de 15 años y más Sin Secundaria en t-1 ) X 100</t>
  </si>
  <si>
    <t xml:space="preserve">17 Indicadores </t>
  </si>
  <si>
    <t>4 Anuales</t>
  </si>
  <si>
    <t>13 Trimestrales</t>
  </si>
  <si>
    <t>SINALOA</t>
  </si>
  <si>
    <t>Como el indicador mide el índice de conclusión se contempló la meta de educandos que concluyen nivel acumulado al cierre de cada trimestre (Enero – marzo, enero- junio, y así sucesivamente).</t>
  </si>
  <si>
    <t xml:space="preserve">La meta trimestral es de un modulo vinculado por educando activo. ( No es porcentaje de modulos es razón de modulos).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</si>
</sst>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theme="9"/>
      </patternFill>
    </fill>
    <fill>
      <patternFill patternType="darkTrellis">
        <fgColor theme="0" tint="-0.499984740745262"/>
        <bgColor indexed="65"/>
      </patternFill>
    </fill>
    <fill>
      <patternFill patternType="solid">
        <fgColor rgb="FF800000"/>
        <bgColor theme="9"/>
      </patternFill>
    </fill>
    <fill>
      <patternFill patternType="darkTrellis">
        <fgColor theme="0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9"/>
      </patternFill>
    </fill>
    <fill>
      <patternFill patternType="darkTrellis">
        <fgColor theme="0" tint="-0.24994659260841701"/>
        <bgColor rgb="FF92D050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/>
      <diagonal/>
    </border>
    <border>
      <left/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6" fillId="3" borderId="11" xfId="0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0" borderId="7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ont="1" applyFill="1" applyBorder="1" applyAlignment="1" applyProtection="1">
      <alignment horizontal="center" vertical="center" wrapText="1"/>
    </xf>
    <xf numFmtId="10" fontId="0" fillId="0" borderId="8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23" xfId="0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/>
    <xf numFmtId="1" fontId="3" fillId="0" borderId="21" xfId="1" applyNumberFormat="1" applyFont="1" applyFill="1" applyBorder="1" applyAlignment="1" applyProtection="1">
      <alignment horizontal="center" vertical="center" wrapText="1"/>
    </xf>
    <xf numFmtId="1" fontId="3" fillId="0" borderId="20" xfId="1" applyNumberFormat="1" applyFont="1" applyFill="1" applyBorder="1" applyAlignment="1" applyProtection="1">
      <alignment horizontal="center" vertical="center" wrapText="1"/>
    </xf>
    <xf numFmtId="1" fontId="3" fillId="0" borderId="3" xfId="1" applyNumberFormat="1" applyFont="1" applyFill="1" applyBorder="1" applyAlignment="1" applyProtection="1">
      <alignment horizontal="center" vertical="center" wrapText="1"/>
    </xf>
    <xf numFmtId="1" fontId="3" fillId="0" borderId="6" xfId="1" applyNumberFormat="1" applyFont="1" applyFill="1" applyBorder="1" applyAlignment="1" applyProtection="1">
      <alignment horizontal="center" vertical="center" wrapText="1"/>
    </xf>
    <xf numFmtId="1" fontId="3" fillId="0" borderId="22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8" fillId="4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/>
    <xf numFmtId="1" fontId="3" fillId="6" borderId="3" xfId="1" applyNumberFormat="1" applyFont="1" applyFill="1" applyBorder="1" applyAlignment="1" applyProtection="1">
      <alignment horizontal="center" vertical="center" wrapText="1"/>
    </xf>
    <xf numFmtId="3" fontId="6" fillId="6" borderId="2" xfId="0" applyNumberFormat="1" applyFont="1" applyFill="1" applyBorder="1" applyAlignment="1" applyProtection="1">
      <alignment horizontal="center" vertical="center" wrapText="1"/>
    </xf>
    <xf numFmtId="3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10" fontId="0" fillId="6" borderId="4" xfId="0" applyNumberFormat="1" applyFont="1" applyFill="1" applyBorder="1" applyAlignment="1" applyProtection="1">
      <alignment horizontal="center" vertical="center" wrapText="1"/>
    </xf>
    <xf numFmtId="1" fontId="3" fillId="6" borderId="6" xfId="1" applyNumberFormat="1" applyFont="1" applyFill="1" applyBorder="1" applyAlignment="1" applyProtection="1">
      <alignment horizontal="center" vertical="center" wrapText="1"/>
    </xf>
    <xf numFmtId="3" fontId="6" fillId="6" borderId="5" xfId="0" applyNumberFormat="1" applyFont="1" applyFill="1" applyBorder="1" applyAlignment="1" applyProtection="1">
      <alignment horizontal="center" vertical="center" wrapText="1"/>
    </xf>
    <xf numFmtId="10" fontId="0" fillId="6" borderId="7" xfId="0" applyNumberFormat="1" applyFont="1" applyFill="1" applyBorder="1" applyAlignment="1" applyProtection="1">
      <alignment horizontal="center" vertical="center" wrapText="1"/>
    </xf>
    <xf numFmtId="3" fontId="6" fillId="6" borderId="3" xfId="0" applyNumberFormat="1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justify" vertical="center" wrapText="1"/>
    </xf>
    <xf numFmtId="0" fontId="11" fillId="9" borderId="6" xfId="0" applyFont="1" applyFill="1" applyBorder="1" applyAlignment="1" applyProtection="1">
      <alignment horizontal="justify" vertical="center" wrapText="1"/>
    </xf>
    <xf numFmtId="0" fontId="11" fillId="9" borderId="3" xfId="0" applyFont="1" applyFill="1" applyBorder="1" applyAlignment="1" applyProtection="1">
      <alignment horizontal="justify" vertical="center" wrapText="1"/>
    </xf>
    <xf numFmtId="0" fontId="11" fillId="9" borderId="33" xfId="0" applyFont="1" applyFill="1" applyBorder="1" applyAlignment="1" applyProtection="1">
      <alignment horizontal="justify" vertical="center" wrapText="1"/>
    </xf>
    <xf numFmtId="0" fontId="11" fillId="9" borderId="32" xfId="0" applyFont="1" applyFill="1" applyBorder="1" applyAlignment="1" applyProtection="1">
      <alignment horizontal="justify" vertical="center" wrapText="1"/>
    </xf>
    <xf numFmtId="0" fontId="0" fillId="9" borderId="0" xfId="0" applyFill="1" applyAlignment="1">
      <alignment horizontal="center" vertical="center"/>
    </xf>
    <xf numFmtId="0" fontId="7" fillId="10" borderId="24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 applyProtection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0" borderId="7" xfId="0" applyNumberFormat="1" applyFont="1" applyFill="1" applyBorder="1" applyAlignment="1" applyProtection="1">
      <alignment horizontal="center" vertical="center" wrapText="1"/>
    </xf>
    <xf numFmtId="10" fontId="0" fillId="6" borderId="4" xfId="0" applyNumberFormat="1" applyFont="1" applyFill="1" applyBorder="1" applyAlignment="1" applyProtection="1">
      <alignment horizontal="center" vertical="center" wrapText="1"/>
    </xf>
    <xf numFmtId="10" fontId="0" fillId="6" borderId="7" xfId="0" applyNumberFormat="1" applyFont="1" applyFill="1" applyBorder="1" applyAlignment="1" applyProtection="1">
      <alignment horizontal="center" vertical="center" wrapText="1"/>
    </xf>
    <xf numFmtId="10" fontId="0" fillId="0" borderId="4" xfId="1" applyNumberFormat="1" applyFont="1" applyFill="1" applyBorder="1" applyAlignment="1" applyProtection="1">
      <alignment horizontal="center" vertical="center" wrapText="1"/>
    </xf>
    <xf numFmtId="10" fontId="0" fillId="0" borderId="7" xfId="1" applyNumberFormat="1" applyFont="1" applyFill="1" applyBorder="1" applyAlignment="1" applyProtection="1">
      <alignment horizontal="center" vertical="center" wrapText="1"/>
    </xf>
    <xf numFmtId="10" fontId="0" fillId="6" borderId="4" xfId="1" applyNumberFormat="1" applyFont="1" applyFill="1" applyBorder="1" applyAlignment="1" applyProtection="1">
      <alignment horizontal="center" vertical="center" wrapText="1"/>
    </xf>
    <xf numFmtId="10" fontId="0" fillId="6" borderId="7" xfId="1" applyNumberFormat="1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64" fontId="0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ont="1" applyFill="1" applyBorder="1" applyAlignment="1" applyProtection="1">
      <alignment horizontal="center" vertical="center" wrapText="1"/>
    </xf>
    <xf numFmtId="164" fontId="4" fillId="2" borderId="4" xfId="1" applyNumberFormat="1" applyFont="1" applyFill="1" applyBorder="1" applyAlignment="1" applyProtection="1">
      <alignment horizontal="center" vertical="center" wrapText="1"/>
    </xf>
    <xf numFmtId="164" fontId="4" fillId="2" borderId="7" xfId="1" applyNumberFormat="1" applyFont="1" applyFill="1" applyBorder="1" applyAlignment="1" applyProtection="1">
      <alignment horizontal="center" vertical="center" wrapText="1"/>
    </xf>
    <xf numFmtId="164" fontId="4" fillId="7" borderId="4" xfId="1" applyNumberFormat="1" applyFont="1" applyFill="1" applyBorder="1" applyAlignment="1" applyProtection="1">
      <alignment horizontal="center" vertical="center" wrapText="1"/>
    </xf>
    <xf numFmtId="164" fontId="4" fillId="7" borderId="7" xfId="1" applyNumberFormat="1" applyFont="1" applyFill="1" applyBorder="1" applyAlignment="1" applyProtection="1">
      <alignment horizontal="center" vertical="center" wrapText="1"/>
    </xf>
    <xf numFmtId="164" fontId="0" fillId="6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6" borderId="15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0" fontId="10" fillId="8" borderId="3" xfId="1" applyNumberFormat="1" applyFont="1" applyFill="1" applyBorder="1" applyAlignment="1" applyProtection="1">
      <alignment horizontal="center" vertical="center" wrapText="1"/>
    </xf>
    <xf numFmtId="10" fontId="10" fillId="8" borderId="6" xfId="1" applyNumberFormat="1" applyFont="1" applyFill="1" applyBorder="1" applyAlignment="1" applyProtection="1">
      <alignment horizontal="center" vertical="center" wrapText="1"/>
    </xf>
    <xf numFmtId="10" fontId="6" fillId="6" borderId="4" xfId="0" applyNumberFormat="1" applyFont="1" applyFill="1" applyBorder="1" applyAlignment="1" applyProtection="1">
      <alignment horizontal="center" vertical="center" wrapText="1"/>
    </xf>
    <xf numFmtId="10" fontId="6" fillId="6" borderId="7" xfId="0" applyNumberFormat="1" applyFont="1" applyFill="1" applyBorder="1" applyAlignment="1" applyProtection="1">
      <alignment horizontal="center" vertical="center" wrapText="1"/>
    </xf>
    <xf numFmtId="10" fontId="0" fillId="6" borderId="3" xfId="1" applyNumberFormat="1" applyFont="1" applyFill="1" applyBorder="1" applyAlignment="1" applyProtection="1">
      <alignment horizontal="center" vertical="center" wrapText="1"/>
    </xf>
    <xf numFmtId="10" fontId="0" fillId="6" borderId="6" xfId="1" applyNumberFormat="1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justify" vertical="center" wrapText="1"/>
    </xf>
    <xf numFmtId="0" fontId="11" fillId="9" borderId="6" xfId="0" applyFont="1" applyFill="1" applyBorder="1" applyAlignment="1" applyProtection="1">
      <alignment horizontal="justify" vertical="center" wrapText="1"/>
    </xf>
    <xf numFmtId="10" fontId="0" fillId="0" borderId="3" xfId="1" applyNumberFormat="1" applyFont="1" applyFill="1" applyBorder="1" applyAlignment="1" applyProtection="1">
      <alignment horizontal="center" vertical="center" wrapText="1"/>
    </xf>
    <xf numFmtId="10" fontId="0" fillId="0" borderId="6" xfId="1" applyNumberFormat="1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justify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 applyProtection="1">
      <alignment horizontal="justify" vertical="center" wrapText="1"/>
    </xf>
    <xf numFmtId="0" fontId="11" fillId="9" borderId="14" xfId="0" applyFont="1" applyFill="1" applyBorder="1" applyAlignment="1" applyProtection="1">
      <alignment horizontal="justify" vertical="center" wrapText="1"/>
    </xf>
    <xf numFmtId="10" fontId="6" fillId="0" borderId="4" xfId="0" applyNumberFormat="1" applyFont="1" applyFill="1" applyBorder="1" applyAlignment="1" applyProtection="1">
      <alignment horizontal="center" vertical="center" wrapText="1"/>
    </xf>
    <xf numFmtId="10" fontId="6" fillId="0" borderId="7" xfId="0" applyNumberFormat="1" applyFont="1" applyFill="1" applyBorder="1" applyAlignment="1" applyProtection="1">
      <alignment horizontal="center" vertical="center" wrapText="1"/>
    </xf>
    <xf numFmtId="0" fontId="11" fillId="9" borderId="28" xfId="0" applyFont="1" applyFill="1" applyBorder="1" applyAlignment="1" applyProtection="1">
      <alignment horizontal="justify" vertical="center" wrapText="1"/>
    </xf>
    <xf numFmtId="164" fontId="10" fillId="8" borderId="22" xfId="1" applyNumberFormat="1" applyFont="1" applyFill="1" applyBorder="1" applyAlignment="1" applyProtection="1">
      <alignment horizontal="center" vertical="center" wrapText="1"/>
    </xf>
    <xf numFmtId="164" fontId="10" fillId="8" borderId="6" xfId="1" applyNumberFormat="1" applyFont="1" applyFill="1" applyBorder="1" applyAlignment="1" applyProtection="1">
      <alignment horizontal="center" vertical="center" wrapText="1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9" borderId="18" xfId="0" applyFont="1" applyFill="1" applyBorder="1" applyAlignment="1" applyProtection="1">
      <alignment horizontal="justify" vertical="center" wrapText="1"/>
    </xf>
    <xf numFmtId="0" fontId="11" fillId="9" borderId="19" xfId="0" applyFont="1" applyFill="1" applyBorder="1" applyAlignment="1" applyProtection="1">
      <alignment horizontal="justify" vertical="center" wrapText="1"/>
    </xf>
    <xf numFmtId="10" fontId="10" fillId="8" borderId="5" xfId="1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justify" vertical="center" wrapText="1"/>
    </xf>
  </cellXfs>
  <cellStyles count="2">
    <cellStyle name="Normal" xfId="0" builtinId="0"/>
    <cellStyle name="Porcentaje" xfId="1" builtinId="5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852032</xdr:colOff>
      <xdr:row>3</xdr:row>
      <xdr:rowOff>4186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2286000" cy="57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2800873</xdr:colOff>
      <xdr:row>0</xdr:row>
      <xdr:rowOff>51149</xdr:rowOff>
    </xdr:from>
    <xdr:to>
      <xdr:col>7</xdr:col>
      <xdr:colOff>4477273</xdr:colOff>
      <xdr:row>3</xdr:row>
      <xdr:rowOff>119130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380" y="51149"/>
          <a:ext cx="1676400" cy="655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23816</xdr:rowOff>
    </xdr:from>
    <xdr:to>
      <xdr:col>1</xdr:col>
      <xdr:colOff>1764459</xdr:colOff>
      <xdr:row>3</xdr:row>
      <xdr:rowOff>166687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6"/>
          <a:ext cx="2952750" cy="750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927133</xdr:colOff>
      <xdr:row>0</xdr:row>
      <xdr:rowOff>18677</xdr:rowOff>
    </xdr:from>
    <xdr:to>
      <xdr:col>27</xdr:col>
      <xdr:colOff>2930120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780" y="18677"/>
          <a:ext cx="2002987" cy="80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22"/>
  <sheetViews>
    <sheetView view="pageBreakPreview" zoomScale="60" zoomScaleNormal="71" workbookViewId="0">
      <pane ySplit="5" topLeftCell="A12" activePane="bottomLeft" state="frozen"/>
      <selection pane="bottomLeft" activeCell="H14" sqref="H14"/>
    </sheetView>
  </sheetViews>
  <sheetFormatPr baseColWidth="10" defaultRowHeight="15.75" x14ac:dyDescent="0.25"/>
  <cols>
    <col min="1" max="1" width="8.125" style="21" customWidth="1"/>
    <col min="2" max="2" width="10.75" style="21" customWidth="1"/>
    <col min="3" max="3" width="16.5" style="21" customWidth="1"/>
    <col min="4" max="4" width="27.625" style="56" customWidth="1"/>
    <col min="5" max="5" width="40.25" style="21" customWidth="1"/>
    <col min="6" max="6" width="38.5" style="21" customWidth="1"/>
    <col min="7" max="7" width="15.75" style="21" customWidth="1"/>
    <col min="8" max="8" width="60.125" style="21" customWidth="1"/>
    <col min="9" max="16384" width="11" style="21"/>
  </cols>
  <sheetData>
    <row r="4" spans="1:8" ht="16.5" thickBot="1" x14ac:dyDescent="0.3"/>
    <row r="5" spans="1:8" ht="16.5" thickBot="1" x14ac:dyDescent="0.3">
      <c r="A5" s="13" t="s">
        <v>79</v>
      </c>
      <c r="B5" s="14" t="s">
        <v>1</v>
      </c>
      <c r="C5" s="14" t="s">
        <v>89</v>
      </c>
      <c r="D5" s="57" t="s">
        <v>2</v>
      </c>
      <c r="E5" s="14" t="s">
        <v>80</v>
      </c>
      <c r="F5" s="14" t="s">
        <v>90</v>
      </c>
      <c r="G5" s="14" t="s">
        <v>91</v>
      </c>
      <c r="H5" s="15" t="s">
        <v>94</v>
      </c>
    </row>
    <row r="6" spans="1:8" s="25" customFormat="1" ht="237" thickBot="1" x14ac:dyDescent="0.3">
      <c r="A6" s="22">
        <v>1</v>
      </c>
      <c r="B6" s="23" t="s">
        <v>17</v>
      </c>
      <c r="C6" s="23" t="s">
        <v>92</v>
      </c>
      <c r="D6" s="58" t="s">
        <v>18</v>
      </c>
      <c r="E6" s="23" t="s">
        <v>81</v>
      </c>
      <c r="F6" s="23" t="s">
        <v>19</v>
      </c>
      <c r="G6" s="23" t="s">
        <v>13</v>
      </c>
      <c r="H6" s="24" t="s">
        <v>93</v>
      </c>
    </row>
    <row r="7" spans="1:8" s="25" customFormat="1" ht="189.75" thickBot="1" x14ac:dyDescent="0.3">
      <c r="A7" s="26">
        <v>2</v>
      </c>
      <c r="B7" s="27" t="s">
        <v>21</v>
      </c>
      <c r="C7" s="27" t="s">
        <v>30</v>
      </c>
      <c r="D7" s="59" t="s">
        <v>30</v>
      </c>
      <c r="E7" s="27" t="s">
        <v>83</v>
      </c>
      <c r="F7" s="27" t="s">
        <v>31</v>
      </c>
      <c r="G7" s="27" t="s">
        <v>33</v>
      </c>
      <c r="H7" s="28" t="s">
        <v>95</v>
      </c>
    </row>
    <row r="8" spans="1:8" s="25" customFormat="1" ht="221.25" thickBot="1" x14ac:dyDescent="0.3">
      <c r="A8" s="22">
        <v>3</v>
      </c>
      <c r="B8" s="23" t="s">
        <v>21</v>
      </c>
      <c r="C8" s="23" t="s">
        <v>22</v>
      </c>
      <c r="D8" s="58" t="s">
        <v>22</v>
      </c>
      <c r="E8" s="23" t="s">
        <v>82</v>
      </c>
      <c r="F8" s="23" t="s">
        <v>138</v>
      </c>
      <c r="G8" s="23" t="s">
        <v>13</v>
      </c>
      <c r="H8" s="24" t="s">
        <v>96</v>
      </c>
    </row>
    <row r="9" spans="1:8" s="25" customFormat="1" ht="237" thickBot="1" x14ac:dyDescent="0.3">
      <c r="A9" s="26">
        <v>4</v>
      </c>
      <c r="B9" s="27" t="s">
        <v>21</v>
      </c>
      <c r="C9" s="27" t="s">
        <v>97</v>
      </c>
      <c r="D9" s="59" t="s">
        <v>97</v>
      </c>
      <c r="E9" s="27" t="s">
        <v>98</v>
      </c>
      <c r="F9" s="27" t="s">
        <v>139</v>
      </c>
      <c r="G9" s="27" t="s">
        <v>13</v>
      </c>
      <c r="H9" s="28" t="s">
        <v>100</v>
      </c>
    </row>
    <row r="10" spans="1:8" s="25" customFormat="1" ht="174" thickBot="1" x14ac:dyDescent="0.3">
      <c r="A10" s="22">
        <v>5</v>
      </c>
      <c r="B10" s="23" t="s">
        <v>21</v>
      </c>
      <c r="C10" s="23" t="s">
        <v>27</v>
      </c>
      <c r="D10" s="58" t="s">
        <v>27</v>
      </c>
      <c r="E10" s="23" t="s">
        <v>99</v>
      </c>
      <c r="F10" s="23" t="s">
        <v>140</v>
      </c>
      <c r="G10" s="23" t="s">
        <v>13</v>
      </c>
      <c r="H10" s="24" t="s">
        <v>101</v>
      </c>
    </row>
    <row r="11" spans="1:8" s="25" customFormat="1" ht="111" thickBot="1" x14ac:dyDescent="0.3">
      <c r="A11" s="29">
        <v>6</v>
      </c>
      <c r="B11" s="30" t="s">
        <v>35</v>
      </c>
      <c r="C11" s="30" t="s">
        <v>102</v>
      </c>
      <c r="D11" s="59" t="s">
        <v>36</v>
      </c>
      <c r="E11" s="27" t="s">
        <v>84</v>
      </c>
      <c r="F11" s="27" t="s">
        <v>37</v>
      </c>
      <c r="G11" s="27" t="s">
        <v>33</v>
      </c>
      <c r="H11" s="28" t="s">
        <v>103</v>
      </c>
    </row>
    <row r="12" spans="1:8" s="25" customFormat="1" ht="142.5" thickBot="1" x14ac:dyDescent="0.3">
      <c r="A12" s="22">
        <v>7</v>
      </c>
      <c r="B12" s="23" t="s">
        <v>35</v>
      </c>
      <c r="C12" s="23" t="s">
        <v>104</v>
      </c>
      <c r="D12" s="58" t="s">
        <v>40</v>
      </c>
      <c r="E12" s="23" t="s">
        <v>105</v>
      </c>
      <c r="F12" s="23" t="s">
        <v>41</v>
      </c>
      <c r="G12" s="23" t="s">
        <v>33</v>
      </c>
      <c r="H12" s="24" t="s">
        <v>106</v>
      </c>
    </row>
    <row r="13" spans="1:8" s="25" customFormat="1" ht="237" thickBot="1" x14ac:dyDescent="0.3">
      <c r="A13" s="29">
        <v>8</v>
      </c>
      <c r="B13" s="30" t="s">
        <v>35</v>
      </c>
      <c r="C13" s="30" t="s">
        <v>107</v>
      </c>
      <c r="D13" s="59" t="s">
        <v>44</v>
      </c>
      <c r="E13" s="27" t="s">
        <v>108</v>
      </c>
      <c r="F13" s="27" t="s">
        <v>109</v>
      </c>
      <c r="G13" s="27" t="s">
        <v>33</v>
      </c>
      <c r="H13" s="28" t="s">
        <v>110</v>
      </c>
    </row>
    <row r="14" spans="1:8" s="25" customFormat="1" ht="174" thickBot="1" x14ac:dyDescent="0.3">
      <c r="A14" s="22">
        <v>9</v>
      </c>
      <c r="B14" s="23" t="s">
        <v>35</v>
      </c>
      <c r="C14" s="23" t="s">
        <v>111</v>
      </c>
      <c r="D14" s="58" t="s">
        <v>47</v>
      </c>
      <c r="E14" s="23" t="s">
        <v>112</v>
      </c>
      <c r="F14" s="23" t="s">
        <v>48</v>
      </c>
      <c r="G14" s="23" t="s">
        <v>33</v>
      </c>
      <c r="H14" s="24" t="s">
        <v>113</v>
      </c>
    </row>
    <row r="15" spans="1:8" s="25" customFormat="1" ht="174" thickBot="1" x14ac:dyDescent="0.3">
      <c r="A15" s="29">
        <v>10</v>
      </c>
      <c r="B15" s="30" t="s">
        <v>51</v>
      </c>
      <c r="C15" s="30" t="s">
        <v>114</v>
      </c>
      <c r="D15" s="59" t="s">
        <v>52</v>
      </c>
      <c r="E15" s="27" t="s">
        <v>115</v>
      </c>
      <c r="F15" s="27" t="s">
        <v>53</v>
      </c>
      <c r="G15" s="27" t="s">
        <v>33</v>
      </c>
      <c r="H15" s="28" t="s">
        <v>117</v>
      </c>
    </row>
    <row r="16" spans="1:8" s="25" customFormat="1" ht="95.25" thickBot="1" x14ac:dyDescent="0.3">
      <c r="A16" s="22">
        <v>11</v>
      </c>
      <c r="B16" s="23" t="s">
        <v>51</v>
      </c>
      <c r="C16" s="23" t="s">
        <v>114</v>
      </c>
      <c r="D16" s="58" t="s">
        <v>56</v>
      </c>
      <c r="E16" s="23" t="s">
        <v>116</v>
      </c>
      <c r="F16" s="23" t="s">
        <v>57</v>
      </c>
      <c r="G16" s="23" t="s">
        <v>33</v>
      </c>
      <c r="H16" s="24" t="s">
        <v>118</v>
      </c>
    </row>
    <row r="17" spans="1:8" s="25" customFormat="1" ht="111" thickBot="1" x14ac:dyDescent="0.3">
      <c r="A17" s="29">
        <v>12</v>
      </c>
      <c r="B17" s="30" t="s">
        <v>51</v>
      </c>
      <c r="C17" s="30" t="s">
        <v>119</v>
      </c>
      <c r="D17" s="59" t="s">
        <v>65</v>
      </c>
      <c r="E17" s="27" t="s">
        <v>120</v>
      </c>
      <c r="F17" s="27" t="s">
        <v>66</v>
      </c>
      <c r="G17" s="27" t="s">
        <v>33</v>
      </c>
      <c r="H17" s="28" t="s">
        <v>122</v>
      </c>
    </row>
    <row r="18" spans="1:8" s="25" customFormat="1" ht="126.75" thickBot="1" x14ac:dyDescent="0.3">
      <c r="A18" s="22">
        <v>13</v>
      </c>
      <c r="B18" s="23" t="s">
        <v>51</v>
      </c>
      <c r="C18" s="23" t="s">
        <v>119</v>
      </c>
      <c r="D18" s="58" t="s">
        <v>87</v>
      </c>
      <c r="E18" s="23" t="s">
        <v>121</v>
      </c>
      <c r="F18" s="23" t="s">
        <v>69</v>
      </c>
      <c r="G18" s="23" t="s">
        <v>33</v>
      </c>
      <c r="H18" s="24" t="s">
        <v>123</v>
      </c>
    </row>
    <row r="19" spans="1:8" s="25" customFormat="1" ht="126.75" thickBot="1" x14ac:dyDescent="0.3">
      <c r="A19" s="29">
        <v>14</v>
      </c>
      <c r="B19" s="30" t="s">
        <v>51</v>
      </c>
      <c r="C19" s="30" t="s">
        <v>124</v>
      </c>
      <c r="D19" s="59" t="s">
        <v>72</v>
      </c>
      <c r="E19" s="27" t="s">
        <v>125</v>
      </c>
      <c r="F19" s="27" t="s">
        <v>73</v>
      </c>
      <c r="G19" s="27" t="s">
        <v>33</v>
      </c>
      <c r="H19" s="28" t="s">
        <v>126</v>
      </c>
    </row>
    <row r="20" spans="1:8" s="25" customFormat="1" ht="95.25" thickBot="1" x14ac:dyDescent="0.3">
      <c r="A20" s="22">
        <v>15</v>
      </c>
      <c r="B20" s="23" t="s">
        <v>51</v>
      </c>
      <c r="C20" s="23" t="s">
        <v>127</v>
      </c>
      <c r="D20" s="58" t="s">
        <v>75</v>
      </c>
      <c r="E20" s="23" t="s">
        <v>85</v>
      </c>
      <c r="F20" s="23" t="s">
        <v>76</v>
      </c>
      <c r="G20" s="23" t="s">
        <v>33</v>
      </c>
      <c r="H20" s="24" t="s">
        <v>128</v>
      </c>
    </row>
    <row r="21" spans="1:8" s="25" customFormat="1" ht="95.25" thickBot="1" x14ac:dyDescent="0.3">
      <c r="A21" s="29">
        <v>16</v>
      </c>
      <c r="B21" s="30" t="s">
        <v>51</v>
      </c>
      <c r="C21" s="30" t="s">
        <v>129</v>
      </c>
      <c r="D21" s="59" t="s">
        <v>59</v>
      </c>
      <c r="E21" s="27" t="s">
        <v>131</v>
      </c>
      <c r="F21" s="27" t="s">
        <v>60</v>
      </c>
      <c r="G21" s="27" t="s">
        <v>132</v>
      </c>
      <c r="H21" s="28" t="s">
        <v>133</v>
      </c>
    </row>
    <row r="22" spans="1:8" s="25" customFormat="1" ht="111" thickBot="1" x14ac:dyDescent="0.3">
      <c r="A22" s="22">
        <v>17</v>
      </c>
      <c r="B22" s="23" t="s">
        <v>51</v>
      </c>
      <c r="C22" s="23" t="s">
        <v>129</v>
      </c>
      <c r="D22" s="58" t="s">
        <v>63</v>
      </c>
      <c r="E22" s="23" t="s">
        <v>130</v>
      </c>
      <c r="F22" s="23" t="s">
        <v>64</v>
      </c>
      <c r="G22" s="23" t="s">
        <v>33</v>
      </c>
      <c r="H22" s="24" t="s">
        <v>134</v>
      </c>
    </row>
  </sheetData>
  <printOptions horizontalCentered="1"/>
  <pageMargins left="0" right="3.937007874015748E-2" top="0.55118110236220474" bottom="0.74803149606299213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61"/>
  <sheetViews>
    <sheetView tabSelected="1" view="pageBreakPreview" topLeftCell="B1" zoomScale="60" zoomScaleNormal="86" workbookViewId="0">
      <selection activeCell="G46" sqref="G46"/>
    </sheetView>
  </sheetViews>
  <sheetFormatPr baseColWidth="10" defaultRowHeight="15.75" x14ac:dyDescent="0.25"/>
  <cols>
    <col min="1" max="1" width="15.75" bestFit="1" customWidth="1"/>
    <col min="2" max="2" width="46.5" style="31" customWidth="1"/>
    <col min="3" max="3" width="51.25" customWidth="1"/>
    <col min="4" max="4" width="77.625" customWidth="1"/>
    <col min="5" max="5" width="17.125" customWidth="1"/>
    <col min="6" max="6" width="12.625" customWidth="1"/>
    <col min="7" max="7" width="15.375" bestFit="1" customWidth="1"/>
    <col min="8" max="8" width="18" bestFit="1" customWidth="1"/>
    <col min="9" max="9" width="15.625" bestFit="1" customWidth="1"/>
    <col min="10" max="10" width="18.25" bestFit="1" customWidth="1"/>
    <col min="11" max="11" width="15.375" bestFit="1" customWidth="1"/>
    <col min="12" max="12" width="18" bestFit="1" customWidth="1"/>
    <col min="13" max="13" width="15.625" bestFit="1" customWidth="1"/>
    <col min="14" max="14" width="18.25" bestFit="1" customWidth="1"/>
    <col min="15" max="15" width="15.375" bestFit="1" customWidth="1"/>
    <col min="16" max="16" width="18" bestFit="1" customWidth="1"/>
    <col min="17" max="17" width="15.625" bestFit="1" customWidth="1"/>
    <col min="18" max="18" width="18.25" bestFit="1" customWidth="1"/>
    <col min="19" max="19" width="15.375" hidden="1" customWidth="1"/>
    <col min="20" max="20" width="18" hidden="1" customWidth="1"/>
    <col min="21" max="21" width="15.625" hidden="1" customWidth="1"/>
    <col min="22" max="22" width="18.25" hidden="1" customWidth="1"/>
    <col min="23" max="23" width="15.375" bestFit="1" customWidth="1"/>
    <col min="24" max="24" width="18" bestFit="1" customWidth="1"/>
    <col min="25" max="25" width="15.625" bestFit="1" customWidth="1"/>
    <col min="26" max="26" width="18.25" bestFit="1" customWidth="1"/>
    <col min="27" max="28" width="38.875" customWidth="1"/>
  </cols>
  <sheetData>
    <row r="1" spans="1:28" x14ac:dyDescent="0.25">
      <c r="B1"/>
    </row>
    <row r="2" spans="1:28" x14ac:dyDescent="0.25">
      <c r="B2"/>
    </row>
    <row r="3" spans="1:28" x14ac:dyDescent="0.25">
      <c r="B3"/>
    </row>
    <row r="4" spans="1:28" x14ac:dyDescent="0.25">
      <c r="B4"/>
    </row>
    <row r="5" spans="1:28" hidden="1" x14ac:dyDescent="0.25">
      <c r="B5"/>
    </row>
    <row r="6" spans="1:28" s="41" customFormat="1" ht="24" thickBot="1" x14ac:dyDescent="0.35">
      <c r="A6" s="39"/>
      <c r="B6" s="60" t="s">
        <v>0</v>
      </c>
      <c r="C6" s="81" t="s">
        <v>144</v>
      </c>
      <c r="D6" s="81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37" customFormat="1" ht="27" customHeight="1" thickBot="1" x14ac:dyDescent="0.35">
      <c r="A7" s="92" t="s">
        <v>1</v>
      </c>
      <c r="B7" s="98" t="s">
        <v>2</v>
      </c>
      <c r="C7" s="94" t="s">
        <v>3</v>
      </c>
      <c r="D7" s="94" t="s">
        <v>4</v>
      </c>
      <c r="E7" s="94" t="s">
        <v>5</v>
      </c>
      <c r="F7" s="69" t="s">
        <v>6</v>
      </c>
      <c r="G7" s="69" t="s">
        <v>7</v>
      </c>
      <c r="H7" s="69"/>
      <c r="I7" s="69"/>
      <c r="J7" s="69"/>
      <c r="K7" s="69" t="s">
        <v>8</v>
      </c>
      <c r="L7" s="69"/>
      <c r="M7" s="69"/>
      <c r="N7" s="69"/>
      <c r="O7" s="69" t="s">
        <v>9</v>
      </c>
      <c r="P7" s="69"/>
      <c r="Q7" s="69"/>
      <c r="R7" s="69"/>
      <c r="S7" s="69" t="s">
        <v>9</v>
      </c>
      <c r="T7" s="69"/>
      <c r="U7" s="69"/>
      <c r="V7" s="69"/>
      <c r="W7" s="69" t="s">
        <v>10</v>
      </c>
      <c r="X7" s="69"/>
      <c r="Y7" s="69"/>
      <c r="Z7" s="69"/>
      <c r="AA7" s="69" t="s">
        <v>11</v>
      </c>
      <c r="AB7" s="70" t="s">
        <v>12</v>
      </c>
    </row>
    <row r="8" spans="1:28" s="37" customFormat="1" ht="42" customHeight="1" thickBot="1" x14ac:dyDescent="0.35">
      <c r="A8" s="93"/>
      <c r="B8" s="98"/>
      <c r="C8" s="94"/>
      <c r="D8" s="94"/>
      <c r="E8" s="94"/>
      <c r="F8" s="69" t="s">
        <v>13</v>
      </c>
      <c r="G8" s="38" t="s">
        <v>14</v>
      </c>
      <c r="H8" s="38" t="s">
        <v>15</v>
      </c>
      <c r="I8" s="38" t="s">
        <v>88</v>
      </c>
      <c r="J8" s="38" t="s">
        <v>16</v>
      </c>
      <c r="K8" s="38" t="s">
        <v>14</v>
      </c>
      <c r="L8" s="38" t="s">
        <v>15</v>
      </c>
      <c r="M8" s="38" t="s">
        <v>88</v>
      </c>
      <c r="N8" s="38" t="s">
        <v>16</v>
      </c>
      <c r="O8" s="38" t="s">
        <v>14</v>
      </c>
      <c r="P8" s="38" t="s">
        <v>15</v>
      </c>
      <c r="Q8" s="38" t="s">
        <v>88</v>
      </c>
      <c r="R8" s="38" t="s">
        <v>16</v>
      </c>
      <c r="S8" s="38" t="s">
        <v>14</v>
      </c>
      <c r="T8" s="38" t="s">
        <v>15</v>
      </c>
      <c r="U8" s="38" t="s">
        <v>88</v>
      </c>
      <c r="V8" s="38" t="s">
        <v>16</v>
      </c>
      <c r="W8" s="38" t="s">
        <v>14</v>
      </c>
      <c r="X8" s="38" t="s">
        <v>15</v>
      </c>
      <c r="Y8" s="38" t="s">
        <v>88</v>
      </c>
      <c r="Z8" s="38" t="s">
        <v>16</v>
      </c>
      <c r="AA8" s="69"/>
      <c r="AB8" s="70"/>
    </row>
    <row r="9" spans="1:28" ht="62.25" customHeight="1" x14ac:dyDescent="0.25">
      <c r="A9" s="95" t="s">
        <v>17</v>
      </c>
      <c r="B9" s="103" t="s">
        <v>18</v>
      </c>
      <c r="C9" s="97" t="s">
        <v>19</v>
      </c>
      <c r="D9" s="51" t="s">
        <v>20</v>
      </c>
      <c r="E9" s="104" t="s">
        <v>13</v>
      </c>
      <c r="F9" s="32">
        <f>W9</f>
        <v>699730</v>
      </c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7">
        <v>699730</v>
      </c>
      <c r="X9" s="73">
        <f>IFERROR(((W9/W10)-1),"")</f>
        <v>-5.918487958448404E-3</v>
      </c>
      <c r="Y9" s="20"/>
      <c r="Z9" s="20"/>
      <c r="AA9" s="106"/>
      <c r="AB9" s="107"/>
    </row>
    <row r="10" spans="1:28" ht="62.25" customHeight="1" thickBot="1" x14ac:dyDescent="0.3">
      <c r="A10" s="96"/>
      <c r="B10" s="100"/>
      <c r="C10" s="89"/>
      <c r="D10" s="52" t="s">
        <v>135</v>
      </c>
      <c r="E10" s="105"/>
      <c r="F10" s="33">
        <f>W10</f>
        <v>703896</v>
      </c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4"/>
      <c r="S10" s="4"/>
      <c r="T10" s="4"/>
      <c r="U10" s="4"/>
      <c r="V10" s="4"/>
      <c r="W10" s="7">
        <v>703896</v>
      </c>
      <c r="X10" s="74"/>
      <c r="Y10" s="18"/>
      <c r="Z10" s="18"/>
      <c r="AA10" s="76"/>
      <c r="AB10" s="72"/>
    </row>
    <row r="11" spans="1:28" ht="83.25" customHeight="1" x14ac:dyDescent="0.25">
      <c r="A11" s="95" t="s">
        <v>21</v>
      </c>
      <c r="B11" s="99" t="s">
        <v>30</v>
      </c>
      <c r="C11" s="88" t="s">
        <v>31</v>
      </c>
      <c r="D11" s="53" t="s">
        <v>32</v>
      </c>
      <c r="E11" s="82" t="s">
        <v>33</v>
      </c>
      <c r="F11" s="43">
        <f t="shared" ref="F11:F12" si="0">G11+K11+O11+S11+W11</f>
        <v>0</v>
      </c>
      <c r="G11" s="44">
        <v>0</v>
      </c>
      <c r="H11" s="84" t="str">
        <f>IFERROR((G11/G12),"")</f>
        <v/>
      </c>
      <c r="I11" s="44">
        <v>20</v>
      </c>
      <c r="J11" s="84">
        <f>IFERROR((I11/I12),"")</f>
        <v>0.76923076923076927</v>
      </c>
      <c r="K11" s="44">
        <v>0</v>
      </c>
      <c r="L11" s="84" t="str">
        <f>IFERROR((K11/K12),"")</f>
        <v/>
      </c>
      <c r="M11" s="44"/>
      <c r="N11" s="84" t="str">
        <f>IFERROR((M11/M12),"")</f>
        <v/>
      </c>
      <c r="O11" s="44">
        <v>0</v>
      </c>
      <c r="P11" s="86" t="str">
        <f>IFERROR((O11/O12),"")</f>
        <v/>
      </c>
      <c r="Q11" s="44"/>
      <c r="R11" s="67" t="str">
        <f>IFERROR((Q11/Q12),"")</f>
        <v/>
      </c>
      <c r="S11" s="44"/>
      <c r="T11" s="63" t="str">
        <f>IFERROR((S11/S12),"")</f>
        <v/>
      </c>
      <c r="U11" s="44"/>
      <c r="V11" s="63" t="str">
        <f>IFERROR((U11/U12),"")</f>
        <v/>
      </c>
      <c r="W11" s="45">
        <v>0</v>
      </c>
      <c r="X11" s="63" t="str">
        <f>IFERROR((W11/W12),"")</f>
        <v/>
      </c>
      <c r="Y11" s="46"/>
      <c r="Z11" s="46"/>
      <c r="AA11" s="77"/>
      <c r="AB11" s="79"/>
    </row>
    <row r="12" spans="1:28" ht="109.5" customHeight="1" thickBot="1" x14ac:dyDescent="0.3">
      <c r="A12" s="111"/>
      <c r="B12" s="100"/>
      <c r="C12" s="89"/>
      <c r="D12" s="52" t="s">
        <v>34</v>
      </c>
      <c r="E12" s="83"/>
      <c r="F12" s="47">
        <f t="shared" si="0"/>
        <v>0</v>
      </c>
      <c r="G12" s="48">
        <v>0</v>
      </c>
      <c r="H12" s="85"/>
      <c r="I12" s="48">
        <v>26</v>
      </c>
      <c r="J12" s="85"/>
      <c r="K12" s="48">
        <v>0</v>
      </c>
      <c r="L12" s="85"/>
      <c r="M12" s="48"/>
      <c r="N12" s="85"/>
      <c r="O12" s="48">
        <v>0</v>
      </c>
      <c r="P12" s="87"/>
      <c r="Q12" s="48"/>
      <c r="R12" s="68"/>
      <c r="S12" s="48"/>
      <c r="T12" s="64"/>
      <c r="U12" s="48"/>
      <c r="V12" s="64"/>
      <c r="W12" s="45">
        <v>0</v>
      </c>
      <c r="X12" s="64"/>
      <c r="Y12" s="49"/>
      <c r="Z12" s="49"/>
      <c r="AA12" s="78"/>
      <c r="AB12" s="80"/>
    </row>
    <row r="13" spans="1:28" ht="62.25" customHeight="1" x14ac:dyDescent="0.25">
      <c r="A13" s="111"/>
      <c r="B13" s="99" t="s">
        <v>22</v>
      </c>
      <c r="C13" s="88" t="s">
        <v>138</v>
      </c>
      <c r="D13" s="53" t="s">
        <v>23</v>
      </c>
      <c r="E13" s="82" t="s">
        <v>13</v>
      </c>
      <c r="F13" s="32">
        <f t="shared" ref="F13:F18" si="1">W13</f>
        <v>3111</v>
      </c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7">
        <v>3111</v>
      </c>
      <c r="X13" s="61">
        <f>IFERROR((W13/W14),"")</f>
        <v>4.1951535256280592E-2</v>
      </c>
      <c r="Y13" s="16"/>
      <c r="Z13" s="16"/>
      <c r="AA13" s="75"/>
      <c r="AB13" s="71"/>
    </row>
    <row r="14" spans="1:28" ht="66" customHeight="1" thickBot="1" x14ac:dyDescent="0.3">
      <c r="A14" s="111"/>
      <c r="B14" s="100"/>
      <c r="C14" s="89"/>
      <c r="D14" s="52" t="s">
        <v>24</v>
      </c>
      <c r="E14" s="83"/>
      <c r="F14" s="33">
        <f t="shared" si="1"/>
        <v>74157</v>
      </c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7">
        <v>74157</v>
      </c>
      <c r="X14" s="62"/>
      <c r="Y14" s="17"/>
      <c r="Z14" s="17"/>
      <c r="AA14" s="76"/>
      <c r="AB14" s="72"/>
    </row>
    <row r="15" spans="1:28" ht="62.25" customHeight="1" x14ac:dyDescent="0.25">
      <c r="A15" s="111"/>
      <c r="B15" s="99" t="s">
        <v>97</v>
      </c>
      <c r="C15" s="88" t="s">
        <v>139</v>
      </c>
      <c r="D15" s="53" t="s">
        <v>25</v>
      </c>
      <c r="E15" s="82" t="s">
        <v>13</v>
      </c>
      <c r="F15" s="36">
        <f t="shared" si="1"/>
        <v>4207</v>
      </c>
      <c r="G15" s="1"/>
      <c r="H15" s="1" t="str">
        <f>IFERROR((G15/G16),"")</f>
        <v/>
      </c>
      <c r="I15" s="1"/>
      <c r="J15" s="1"/>
      <c r="K15" s="1"/>
      <c r="L15" s="1" t="str">
        <f>IFERROR((K15/K16),"")</f>
        <v/>
      </c>
      <c r="M15" s="1"/>
      <c r="N15" s="1"/>
      <c r="O15" s="2"/>
      <c r="P15" s="2" t="str">
        <f>IFERROR((#REF!/#REF!),"")</f>
        <v/>
      </c>
      <c r="Q15" s="2"/>
      <c r="R15" s="2"/>
      <c r="S15" s="2"/>
      <c r="T15" s="2" t="str">
        <f>IFERROR((S15/S16),"")</f>
        <v/>
      </c>
      <c r="U15" s="2"/>
      <c r="V15" s="2"/>
      <c r="W15" s="7">
        <v>4207</v>
      </c>
      <c r="X15" s="61">
        <f>IFERROR((W15/W16),"")</f>
        <v>1.6666798722753527E-2</v>
      </c>
      <c r="Y15" s="16"/>
      <c r="Z15" s="16"/>
      <c r="AA15" s="75"/>
      <c r="AB15" s="71"/>
    </row>
    <row r="16" spans="1:28" ht="62.25" customHeight="1" thickBot="1" x14ac:dyDescent="0.3">
      <c r="A16" s="111"/>
      <c r="B16" s="100"/>
      <c r="C16" s="89" t="s">
        <v>139</v>
      </c>
      <c r="D16" s="52" t="s">
        <v>26</v>
      </c>
      <c r="E16" s="83"/>
      <c r="F16" s="33">
        <f t="shared" si="1"/>
        <v>252418</v>
      </c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7">
        <v>252418</v>
      </c>
      <c r="X16" s="62"/>
      <c r="Y16" s="17"/>
      <c r="Z16" s="17"/>
      <c r="AA16" s="76"/>
      <c r="AB16" s="72"/>
    </row>
    <row r="17" spans="1:28" ht="62.25" customHeight="1" x14ac:dyDescent="0.25">
      <c r="A17" s="111"/>
      <c r="B17" s="99" t="s">
        <v>27</v>
      </c>
      <c r="C17" s="88" t="s">
        <v>140</v>
      </c>
      <c r="D17" s="53" t="s">
        <v>28</v>
      </c>
      <c r="E17" s="82" t="s">
        <v>13</v>
      </c>
      <c r="F17" s="32">
        <f t="shared" si="1"/>
        <v>7667</v>
      </c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7">
        <v>7667</v>
      </c>
      <c r="X17" s="61">
        <f>IFERROR((W17/W18),"")</f>
        <v>2.0319568749155227E-2</v>
      </c>
      <c r="Y17" s="19"/>
      <c r="Z17" s="19"/>
      <c r="AA17" s="8"/>
      <c r="AB17" s="9"/>
    </row>
    <row r="18" spans="1:28" ht="62.25" customHeight="1" thickBot="1" x14ac:dyDescent="0.3">
      <c r="A18" s="96"/>
      <c r="B18" s="100"/>
      <c r="C18" s="89"/>
      <c r="D18" s="52" t="s">
        <v>29</v>
      </c>
      <c r="E18" s="83"/>
      <c r="F18" s="33">
        <f t="shared" si="1"/>
        <v>377321</v>
      </c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7">
        <v>377321</v>
      </c>
      <c r="X18" s="62"/>
      <c r="Y18" s="19"/>
      <c r="Z18" s="19"/>
      <c r="AA18" s="8"/>
      <c r="AB18" s="9"/>
    </row>
    <row r="19" spans="1:28" ht="70.5" customHeight="1" x14ac:dyDescent="0.25">
      <c r="A19" s="95" t="s">
        <v>35</v>
      </c>
      <c r="B19" s="99" t="s">
        <v>36</v>
      </c>
      <c r="C19" s="88" t="s">
        <v>37</v>
      </c>
      <c r="D19" s="53" t="s">
        <v>38</v>
      </c>
      <c r="E19" s="82" t="s">
        <v>33</v>
      </c>
      <c r="F19" s="43">
        <f t="shared" ref="F19:F42" si="2">G19+K19+O19+S19+W19</f>
        <v>0</v>
      </c>
      <c r="G19" s="50">
        <v>0</v>
      </c>
      <c r="H19" s="84" t="str">
        <f>IFERROR((G19/G20),"")</f>
        <v/>
      </c>
      <c r="I19" s="50">
        <v>26</v>
      </c>
      <c r="J19" s="84">
        <f>IFERROR((I19/I20),"")</f>
        <v>0.96296296296296291</v>
      </c>
      <c r="K19" s="50">
        <v>0</v>
      </c>
      <c r="L19" s="84" t="str">
        <f>IFERROR((K19/K20),"")</f>
        <v/>
      </c>
      <c r="M19" s="50"/>
      <c r="N19" s="84" t="str">
        <f>IFERROR((M19/M20),"")</f>
        <v/>
      </c>
      <c r="O19" s="50">
        <v>0</v>
      </c>
      <c r="P19" s="86" t="str">
        <f>IFERROR((O19/O20),"")</f>
        <v/>
      </c>
      <c r="Q19" s="50"/>
      <c r="R19" s="67" t="str">
        <f>IFERROR((Q19/Q20),"")</f>
        <v/>
      </c>
      <c r="S19" s="50"/>
      <c r="T19" s="63" t="str">
        <f>IFERROR((S19/S20),"")</f>
        <v/>
      </c>
      <c r="U19" s="50"/>
      <c r="V19" s="63" t="str">
        <f>IFERROR((U19/U20),"")</f>
        <v/>
      </c>
      <c r="W19" s="50">
        <v>0</v>
      </c>
      <c r="X19" s="63" t="str">
        <f>IFERROR((W19/W20),"")</f>
        <v/>
      </c>
      <c r="Y19" s="46"/>
      <c r="Z19" s="46"/>
      <c r="AA19" s="77"/>
      <c r="AB19" s="79"/>
    </row>
    <row r="20" spans="1:28" ht="70.5" customHeight="1" thickBot="1" x14ac:dyDescent="0.3">
      <c r="A20" s="111"/>
      <c r="B20" s="100"/>
      <c r="C20" s="89"/>
      <c r="D20" s="52" t="s">
        <v>39</v>
      </c>
      <c r="E20" s="83"/>
      <c r="F20" s="47">
        <f t="shared" si="2"/>
        <v>0</v>
      </c>
      <c r="G20" s="48">
        <v>0</v>
      </c>
      <c r="H20" s="85"/>
      <c r="I20" s="48">
        <v>27</v>
      </c>
      <c r="J20" s="85"/>
      <c r="K20" s="48">
        <v>0</v>
      </c>
      <c r="L20" s="85"/>
      <c r="M20" s="48"/>
      <c r="N20" s="85"/>
      <c r="O20" s="48">
        <v>0</v>
      </c>
      <c r="P20" s="87"/>
      <c r="Q20" s="48"/>
      <c r="R20" s="68"/>
      <c r="S20" s="48"/>
      <c r="T20" s="64"/>
      <c r="U20" s="48"/>
      <c r="V20" s="64"/>
      <c r="W20" s="48">
        <v>0</v>
      </c>
      <c r="X20" s="64"/>
      <c r="Y20" s="49"/>
      <c r="Z20" s="49"/>
      <c r="AA20" s="78"/>
      <c r="AB20" s="80"/>
    </row>
    <row r="21" spans="1:28" ht="70.5" customHeight="1" thickBot="1" x14ac:dyDescent="0.3">
      <c r="A21" s="111"/>
      <c r="B21" s="99" t="s">
        <v>40</v>
      </c>
      <c r="C21" s="88" t="s">
        <v>41</v>
      </c>
      <c r="D21" s="53" t="s">
        <v>42</v>
      </c>
      <c r="E21" s="82" t="s">
        <v>33</v>
      </c>
      <c r="F21" s="34">
        <f t="shared" si="2"/>
        <v>5224</v>
      </c>
      <c r="G21" s="10">
        <v>891</v>
      </c>
      <c r="H21" s="101">
        <f>IFERROR((G21/G22),"")</f>
        <v>0.44021739130434784</v>
      </c>
      <c r="I21" s="12">
        <v>683</v>
      </c>
      <c r="J21" s="101">
        <f>IFERROR((I21/I22),"")</f>
        <v>0.32695069411201533</v>
      </c>
      <c r="K21" s="10">
        <v>1313</v>
      </c>
      <c r="L21" s="101">
        <f>IFERROR((K21/K22),"")</f>
        <v>0.44001340482573725</v>
      </c>
      <c r="M21" s="10"/>
      <c r="N21" s="101" t="str">
        <f>IFERROR((M21/M22),"")</f>
        <v/>
      </c>
      <c r="O21" s="10">
        <v>1529</v>
      </c>
      <c r="P21" s="90">
        <f>IFERROR((O21/O22),"")</f>
        <v>0.43962047153536515</v>
      </c>
      <c r="Q21" s="10"/>
      <c r="R21" s="65" t="str">
        <f>IFERROR((Q21/Q22),"")</f>
        <v/>
      </c>
      <c r="S21" s="10"/>
      <c r="T21" s="61" t="str">
        <f>IFERROR((S21/S22),"")</f>
        <v/>
      </c>
      <c r="U21" s="10"/>
      <c r="V21" s="61" t="str">
        <f>IFERROR((U21/U22),"")</f>
        <v/>
      </c>
      <c r="W21" s="10">
        <v>1491</v>
      </c>
      <c r="X21" s="61">
        <f>IFERROR((W21/W22),"")</f>
        <v>0.44008264462809915</v>
      </c>
      <c r="Y21" s="16"/>
      <c r="Z21" s="16"/>
      <c r="AA21" s="75"/>
      <c r="AB21" s="71"/>
    </row>
    <row r="22" spans="1:28" ht="62.25" customHeight="1" thickBot="1" x14ac:dyDescent="0.3">
      <c r="A22" s="111"/>
      <c r="B22" s="100"/>
      <c r="C22" s="89"/>
      <c r="D22" s="52" t="s">
        <v>43</v>
      </c>
      <c r="E22" s="83"/>
      <c r="F22" s="35">
        <f t="shared" si="2"/>
        <v>11874</v>
      </c>
      <c r="G22" s="10">
        <v>2024</v>
      </c>
      <c r="H22" s="102"/>
      <c r="I22" s="12">
        <v>2089</v>
      </c>
      <c r="J22" s="102"/>
      <c r="K22" s="10">
        <v>2984</v>
      </c>
      <c r="L22" s="102"/>
      <c r="M22" s="12"/>
      <c r="N22" s="102"/>
      <c r="O22" s="10">
        <v>3478</v>
      </c>
      <c r="P22" s="91"/>
      <c r="Q22" s="12"/>
      <c r="R22" s="66"/>
      <c r="S22" s="12"/>
      <c r="T22" s="62"/>
      <c r="U22" s="12"/>
      <c r="V22" s="62"/>
      <c r="W22" s="10">
        <v>3388</v>
      </c>
      <c r="X22" s="62"/>
      <c r="Y22" s="17"/>
      <c r="Z22" s="17"/>
      <c r="AA22" s="76"/>
      <c r="AB22" s="72"/>
    </row>
    <row r="23" spans="1:28" ht="121.5" customHeight="1" x14ac:dyDescent="0.25">
      <c r="A23" s="111"/>
      <c r="B23" s="108" t="s">
        <v>44</v>
      </c>
      <c r="C23" s="88" t="s">
        <v>109</v>
      </c>
      <c r="D23" s="53" t="s">
        <v>45</v>
      </c>
      <c r="E23" s="82" t="s">
        <v>33</v>
      </c>
      <c r="F23" s="34">
        <f t="shared" si="2"/>
        <v>1096</v>
      </c>
      <c r="G23" s="10">
        <v>80</v>
      </c>
      <c r="H23" s="101">
        <f>IFERROR((G23/G24),"")</f>
        <v>0.13050570962479607</v>
      </c>
      <c r="I23" s="10">
        <v>33</v>
      </c>
      <c r="J23" s="101">
        <f>IFERROR((I23/I24),"")</f>
        <v>6.2381852551984876E-2</v>
      </c>
      <c r="K23" s="10">
        <v>199</v>
      </c>
      <c r="L23" s="101">
        <f>IFERROR((K23/K24),"")</f>
        <v>0.30521472392638038</v>
      </c>
      <c r="M23" s="10"/>
      <c r="N23" s="101" t="str">
        <f>IFERROR((M23/M24),"")</f>
        <v/>
      </c>
      <c r="O23" s="10">
        <v>338</v>
      </c>
      <c r="P23" s="90">
        <f>IFERROR((O23/O24),"")</f>
        <v>0.48985507246376814</v>
      </c>
      <c r="Q23" s="10"/>
      <c r="R23" s="65" t="str">
        <f>IFERROR((Q23/Q24),"")</f>
        <v/>
      </c>
      <c r="S23" s="10"/>
      <c r="T23" s="61" t="str">
        <f>IFERROR((S23/S24),"")</f>
        <v/>
      </c>
      <c r="U23" s="10"/>
      <c r="V23" s="61" t="str">
        <f>IFERROR((U23/U24),"")</f>
        <v/>
      </c>
      <c r="W23" s="10">
        <v>479</v>
      </c>
      <c r="X23" s="61">
        <f>IFERROR((W23/W24),"")</f>
        <v>0.62451108213820083</v>
      </c>
      <c r="Y23" s="16"/>
      <c r="Z23" s="16"/>
      <c r="AA23" s="75"/>
      <c r="AB23" s="71" t="s">
        <v>145</v>
      </c>
    </row>
    <row r="24" spans="1:28" ht="117" customHeight="1" thickBot="1" x14ac:dyDescent="0.3">
      <c r="A24" s="111"/>
      <c r="B24" s="109"/>
      <c r="C24" s="89"/>
      <c r="D24" s="52" t="s">
        <v>46</v>
      </c>
      <c r="E24" s="83"/>
      <c r="F24" s="35">
        <f t="shared" si="2"/>
        <v>2722</v>
      </c>
      <c r="G24" s="12">
        <v>613</v>
      </c>
      <c r="H24" s="102"/>
      <c r="I24" s="12">
        <v>529</v>
      </c>
      <c r="J24" s="102"/>
      <c r="K24" s="12">
        <v>652</v>
      </c>
      <c r="L24" s="102"/>
      <c r="M24" s="12"/>
      <c r="N24" s="102"/>
      <c r="O24" s="12">
        <v>690</v>
      </c>
      <c r="P24" s="91"/>
      <c r="Q24" s="12"/>
      <c r="R24" s="66"/>
      <c r="S24" s="12"/>
      <c r="T24" s="62"/>
      <c r="U24" s="12"/>
      <c r="V24" s="62"/>
      <c r="W24" s="12">
        <v>767</v>
      </c>
      <c r="X24" s="62"/>
      <c r="Y24" s="17"/>
      <c r="Z24" s="17"/>
      <c r="AA24" s="76"/>
      <c r="AB24" s="72"/>
    </row>
    <row r="25" spans="1:28" ht="81.75" customHeight="1" x14ac:dyDescent="0.25">
      <c r="A25" s="111"/>
      <c r="B25" s="108" t="s">
        <v>47</v>
      </c>
      <c r="C25" s="88" t="s">
        <v>48</v>
      </c>
      <c r="D25" s="53" t="s">
        <v>49</v>
      </c>
      <c r="E25" s="82" t="s">
        <v>33</v>
      </c>
      <c r="F25" s="34">
        <f t="shared" si="2"/>
        <v>34589</v>
      </c>
      <c r="G25" s="10">
        <v>2556</v>
      </c>
      <c r="H25" s="101">
        <f>IFERROR((G25/G26),"")</f>
        <v>0.11194324004729996</v>
      </c>
      <c r="I25" s="10">
        <v>2619</v>
      </c>
      <c r="J25" s="101">
        <f>IFERROR((I25/I26),"")</f>
        <v>9.8729596260413915E-2</v>
      </c>
      <c r="K25" s="10">
        <v>6338</v>
      </c>
      <c r="L25" s="101">
        <f>IFERROR((K25/K26),"")</f>
        <v>0.26126386083515396</v>
      </c>
      <c r="M25" s="10"/>
      <c r="N25" s="101" t="str">
        <f>IFERROR((M25/M26),"")</f>
        <v/>
      </c>
      <c r="O25" s="10">
        <v>10710</v>
      </c>
      <c r="P25" s="90">
        <f>IFERROR((O25/O26),"")</f>
        <v>0.41660183600435663</v>
      </c>
      <c r="Q25" s="10"/>
      <c r="R25" s="65" t="str">
        <f>IFERROR((Q25/Q26),"")</f>
        <v/>
      </c>
      <c r="S25" s="10"/>
      <c r="T25" s="61" t="str">
        <f>IFERROR((S25/S26),"")</f>
        <v/>
      </c>
      <c r="U25" s="10"/>
      <c r="V25" s="61" t="str">
        <f>IFERROR((U25/U26),"")</f>
        <v/>
      </c>
      <c r="W25" s="10">
        <v>14985</v>
      </c>
      <c r="X25" s="61">
        <f>IFERROR((W25/W26),"")</f>
        <v>0.52523659305993686</v>
      </c>
      <c r="Y25" s="16"/>
      <c r="Z25" s="16"/>
      <c r="AA25" s="75"/>
      <c r="AB25" s="71" t="s">
        <v>145</v>
      </c>
    </row>
    <row r="26" spans="1:28" ht="123" customHeight="1" thickBot="1" x14ac:dyDescent="0.3">
      <c r="A26" s="111"/>
      <c r="B26" s="109"/>
      <c r="C26" s="89"/>
      <c r="D26" s="52" t="s">
        <v>50</v>
      </c>
      <c r="E26" s="83"/>
      <c r="F26" s="35">
        <f t="shared" si="2"/>
        <v>101330</v>
      </c>
      <c r="G26" s="12">
        <v>22833</v>
      </c>
      <c r="H26" s="102"/>
      <c r="I26" s="12">
        <v>26527</v>
      </c>
      <c r="J26" s="102"/>
      <c r="K26" s="12">
        <v>24259</v>
      </c>
      <c r="L26" s="102"/>
      <c r="M26" s="12"/>
      <c r="N26" s="102"/>
      <c r="O26" s="12">
        <v>25708</v>
      </c>
      <c r="P26" s="91"/>
      <c r="Q26" s="12"/>
      <c r="R26" s="66"/>
      <c r="S26" s="12"/>
      <c r="T26" s="62"/>
      <c r="U26" s="12"/>
      <c r="V26" s="62"/>
      <c r="W26" s="12">
        <v>28530</v>
      </c>
      <c r="X26" s="62"/>
      <c r="Y26" s="17"/>
      <c r="Z26" s="17"/>
      <c r="AA26" s="76"/>
      <c r="AB26" s="72"/>
    </row>
    <row r="27" spans="1:28" ht="99" customHeight="1" x14ac:dyDescent="0.25">
      <c r="A27" s="95" t="s">
        <v>51</v>
      </c>
      <c r="B27" s="108" t="s">
        <v>52</v>
      </c>
      <c r="C27" s="88" t="s">
        <v>53</v>
      </c>
      <c r="D27" s="53" t="s">
        <v>54</v>
      </c>
      <c r="E27" s="82" t="s">
        <v>33</v>
      </c>
      <c r="F27" s="34">
        <f t="shared" si="2"/>
        <v>11874</v>
      </c>
      <c r="G27" s="10">
        <v>2024</v>
      </c>
      <c r="H27" s="101">
        <f>IFERROR((G27/G28),"")</f>
        <v>0.76899696048632216</v>
      </c>
      <c r="I27" s="10">
        <v>994</v>
      </c>
      <c r="J27" s="101">
        <f>IFERROR((I27/I28),"")</f>
        <v>0.44654088050314467</v>
      </c>
      <c r="K27" s="10">
        <v>2984</v>
      </c>
      <c r="L27" s="101">
        <f>IFERROR((K27/K28),"")</f>
        <v>0.76907216494845365</v>
      </c>
      <c r="M27" s="10"/>
      <c r="N27" s="101" t="str">
        <f>IFERROR((M27/M28),"")</f>
        <v/>
      </c>
      <c r="O27" s="10">
        <v>3478</v>
      </c>
      <c r="P27" s="90">
        <f>IFERROR((O27/O28),"")</f>
        <v>0.7692988276929883</v>
      </c>
      <c r="Q27" s="10"/>
      <c r="R27" s="65" t="str">
        <f>IFERROR((Q27/Q28),"")</f>
        <v/>
      </c>
      <c r="S27" s="10"/>
      <c r="T27" s="61" t="str">
        <f>IFERROR((S27/S28),"")</f>
        <v/>
      </c>
      <c r="U27" s="10"/>
      <c r="V27" s="61" t="str">
        <f>IFERROR((U27/U28),"")</f>
        <v/>
      </c>
      <c r="W27" s="10">
        <v>3388</v>
      </c>
      <c r="X27" s="61">
        <f>IFERROR((W27/W28),"")</f>
        <v>0.76930063578564944</v>
      </c>
      <c r="Y27" s="16"/>
      <c r="Z27" s="16"/>
      <c r="AA27" s="75"/>
      <c r="AB27" s="71"/>
    </row>
    <row r="28" spans="1:28" ht="123.75" customHeight="1" thickBot="1" x14ac:dyDescent="0.3">
      <c r="A28" s="111"/>
      <c r="B28" s="109"/>
      <c r="C28" s="89"/>
      <c r="D28" s="52" t="s">
        <v>55</v>
      </c>
      <c r="E28" s="83"/>
      <c r="F28" s="35">
        <f t="shared" si="2"/>
        <v>15437</v>
      </c>
      <c r="G28" s="12">
        <v>2632</v>
      </c>
      <c r="H28" s="102"/>
      <c r="I28" s="12">
        <v>2226</v>
      </c>
      <c r="J28" s="102"/>
      <c r="K28" s="12">
        <v>3880</v>
      </c>
      <c r="L28" s="102"/>
      <c r="M28" s="12"/>
      <c r="N28" s="102"/>
      <c r="O28" s="12">
        <v>4521</v>
      </c>
      <c r="P28" s="91"/>
      <c r="Q28" s="12"/>
      <c r="R28" s="66"/>
      <c r="S28" s="12"/>
      <c r="T28" s="62"/>
      <c r="U28" s="12"/>
      <c r="V28" s="62"/>
      <c r="W28" s="12">
        <v>4404</v>
      </c>
      <c r="X28" s="62"/>
      <c r="Y28" s="17"/>
      <c r="Z28" s="17"/>
      <c r="AA28" s="76"/>
      <c r="AB28" s="72"/>
    </row>
    <row r="29" spans="1:28" ht="62.25" customHeight="1" x14ac:dyDescent="0.25">
      <c r="A29" s="111"/>
      <c r="B29" s="108" t="s">
        <v>56</v>
      </c>
      <c r="C29" s="88" t="s">
        <v>57</v>
      </c>
      <c r="D29" s="54" t="s">
        <v>58</v>
      </c>
      <c r="E29" s="82" t="s">
        <v>33</v>
      </c>
      <c r="F29" s="43">
        <f t="shared" si="2"/>
        <v>0</v>
      </c>
      <c r="G29" s="50">
        <v>0</v>
      </c>
      <c r="H29" s="84">
        <f>IFERROR(((G29/G30)-1),"")</f>
        <v>-1</v>
      </c>
      <c r="I29" s="50">
        <v>27</v>
      </c>
      <c r="J29" s="84">
        <f>IFERROR(((I29/I30)-1),"")</f>
        <v>-0.76315789473684215</v>
      </c>
      <c r="K29" s="50">
        <v>0</v>
      </c>
      <c r="L29" s="84" t="str">
        <f>IFERROR(((K29/K30)-1),"")</f>
        <v/>
      </c>
      <c r="M29" s="50"/>
      <c r="N29" s="84" t="str">
        <f>IFERROR(((M29/M30)-1),"")</f>
        <v/>
      </c>
      <c r="O29" s="50">
        <v>0</v>
      </c>
      <c r="P29" s="86" t="str">
        <f>IFERROR(((O29/O30)-1),"")</f>
        <v/>
      </c>
      <c r="Q29" s="50"/>
      <c r="R29" s="67" t="str">
        <f>IFERROR(((Q29/Q30)-1),"")</f>
        <v/>
      </c>
      <c r="S29" s="50"/>
      <c r="T29" s="63" t="str">
        <f>IFERROR(((S29/S30)-1),"")</f>
        <v/>
      </c>
      <c r="U29" s="50"/>
      <c r="V29" s="63" t="str">
        <f>IFERROR(((U29/U30)-1),"")</f>
        <v/>
      </c>
      <c r="W29" s="50">
        <v>0</v>
      </c>
      <c r="X29" s="63" t="str">
        <f>IFERROR(((W29/W30)-1),"")</f>
        <v/>
      </c>
      <c r="Y29" s="46"/>
      <c r="Z29" s="46"/>
      <c r="AA29" s="77"/>
      <c r="AB29" s="79"/>
    </row>
    <row r="30" spans="1:28" ht="62.25" customHeight="1" thickBot="1" x14ac:dyDescent="0.3">
      <c r="A30" s="111"/>
      <c r="B30" s="109"/>
      <c r="C30" s="112"/>
      <c r="D30" s="55" t="s">
        <v>136</v>
      </c>
      <c r="E30" s="110"/>
      <c r="F30" s="47">
        <f t="shared" si="2"/>
        <v>114</v>
      </c>
      <c r="G30" s="48">
        <v>114</v>
      </c>
      <c r="H30" s="85"/>
      <c r="I30" s="48">
        <v>114</v>
      </c>
      <c r="J30" s="85"/>
      <c r="K30" s="48">
        <v>0</v>
      </c>
      <c r="L30" s="85"/>
      <c r="M30" s="48"/>
      <c r="N30" s="85"/>
      <c r="O30" s="48">
        <v>0</v>
      </c>
      <c r="P30" s="87"/>
      <c r="Q30" s="48"/>
      <c r="R30" s="68"/>
      <c r="S30" s="48"/>
      <c r="T30" s="64"/>
      <c r="U30" s="48"/>
      <c r="V30" s="64"/>
      <c r="W30" s="48">
        <v>0</v>
      </c>
      <c r="X30" s="64"/>
      <c r="Y30" s="49"/>
      <c r="Z30" s="49"/>
      <c r="AA30" s="78"/>
      <c r="AB30" s="80"/>
    </row>
    <row r="31" spans="1:28" ht="62.25" customHeight="1" thickBot="1" x14ac:dyDescent="0.3">
      <c r="A31" s="111"/>
      <c r="B31" s="108" t="s">
        <v>65</v>
      </c>
      <c r="C31" s="88" t="s">
        <v>66</v>
      </c>
      <c r="D31" s="51" t="s">
        <v>67</v>
      </c>
      <c r="E31" s="82" t="s">
        <v>33</v>
      </c>
      <c r="F31" s="34">
        <f t="shared" ref="F31:F38" si="3">G31+K31+O31+S31+W31</f>
        <v>101330</v>
      </c>
      <c r="G31" s="10">
        <v>22833</v>
      </c>
      <c r="H31" s="101">
        <f>IFERROR((G31/G32),"")</f>
        <v>1</v>
      </c>
      <c r="I31" s="10">
        <v>13985</v>
      </c>
      <c r="J31" s="101">
        <f>IFERROR((I31/I32),"")</f>
        <v>0.52719870320805218</v>
      </c>
      <c r="K31" s="10">
        <v>24259</v>
      </c>
      <c r="L31" s="101">
        <f>IFERROR((K31/K32),"")</f>
        <v>1</v>
      </c>
      <c r="M31" s="10"/>
      <c r="N31" s="101" t="str">
        <f>IFERROR((M31/M32),"")</f>
        <v/>
      </c>
      <c r="O31" s="10">
        <v>25708</v>
      </c>
      <c r="P31" s="90">
        <f>IFERROR((O31/O32),"")</f>
        <v>1</v>
      </c>
      <c r="Q31" s="10"/>
      <c r="R31" s="65" t="str">
        <f>IFERROR((Q31/Q32),"")</f>
        <v/>
      </c>
      <c r="S31" s="10"/>
      <c r="T31" s="61" t="str">
        <f>IFERROR((S31/S32),"")</f>
        <v/>
      </c>
      <c r="U31" s="10"/>
      <c r="V31" s="61" t="str">
        <f>IFERROR((U31/U32),"")</f>
        <v/>
      </c>
      <c r="W31" s="10">
        <v>28530</v>
      </c>
      <c r="X31" s="61">
        <f>IFERROR((W31/W32),"")</f>
        <v>1</v>
      </c>
      <c r="Y31" s="16"/>
      <c r="Z31" s="16"/>
      <c r="AA31" s="75"/>
      <c r="AB31" s="71" t="s">
        <v>146</v>
      </c>
    </row>
    <row r="32" spans="1:28" ht="62.25" customHeight="1" thickBot="1" x14ac:dyDescent="0.3">
      <c r="A32" s="111"/>
      <c r="B32" s="109"/>
      <c r="C32" s="89"/>
      <c r="D32" s="52" t="s">
        <v>68</v>
      </c>
      <c r="E32" s="83"/>
      <c r="F32" s="35">
        <f t="shared" si="3"/>
        <v>101330</v>
      </c>
      <c r="G32" s="10">
        <v>22833</v>
      </c>
      <c r="H32" s="102"/>
      <c r="I32" s="10">
        <v>26527</v>
      </c>
      <c r="J32" s="102"/>
      <c r="K32" s="10">
        <v>24259</v>
      </c>
      <c r="L32" s="102"/>
      <c r="M32" s="12"/>
      <c r="N32" s="102"/>
      <c r="O32" s="10">
        <v>25708</v>
      </c>
      <c r="P32" s="91"/>
      <c r="Q32" s="12"/>
      <c r="R32" s="66"/>
      <c r="S32" s="12"/>
      <c r="T32" s="62"/>
      <c r="U32" s="12"/>
      <c r="V32" s="62"/>
      <c r="W32" s="10">
        <v>28530</v>
      </c>
      <c r="X32" s="62"/>
      <c r="Y32" s="17"/>
      <c r="Z32" s="17"/>
      <c r="AA32" s="76"/>
      <c r="AB32" s="72"/>
    </row>
    <row r="33" spans="1:28" ht="62.25" customHeight="1" thickBot="1" x14ac:dyDescent="0.3">
      <c r="A33" s="111"/>
      <c r="B33" s="108" t="s">
        <v>87</v>
      </c>
      <c r="C33" s="88" t="s">
        <v>69</v>
      </c>
      <c r="D33" s="53" t="s">
        <v>70</v>
      </c>
      <c r="E33" s="82" t="s">
        <v>33</v>
      </c>
      <c r="F33" s="34">
        <f t="shared" si="3"/>
        <v>9826</v>
      </c>
      <c r="G33" s="10">
        <v>1885</v>
      </c>
      <c r="H33" s="101">
        <f>IFERROR((G33/G34),"")</f>
        <v>8.2555949721893757E-2</v>
      </c>
      <c r="I33" s="10">
        <v>1531</v>
      </c>
      <c r="J33" s="101">
        <f>IFERROR((I33/I34),"")</f>
        <v>0.10947443689667501</v>
      </c>
      <c r="K33" s="10">
        <v>2052</v>
      </c>
      <c r="L33" s="101">
        <f>IFERROR((K33/K34),"")</f>
        <v>8.4587163526938458E-2</v>
      </c>
      <c r="M33" s="10"/>
      <c r="N33" s="101" t="str">
        <f>IFERROR((M33/M34),"")</f>
        <v/>
      </c>
      <c r="O33" s="10">
        <v>2465</v>
      </c>
      <c r="P33" s="90">
        <f>IFERROR((O33/O34),"")</f>
        <v>9.5884549556558271E-2</v>
      </c>
      <c r="Q33" s="10"/>
      <c r="R33" s="65" t="str">
        <f>IFERROR((Q33/Q34),"")</f>
        <v/>
      </c>
      <c r="S33" s="10"/>
      <c r="T33" s="61" t="str">
        <f>IFERROR((S33/S34),"")</f>
        <v/>
      </c>
      <c r="U33" s="10"/>
      <c r="V33" s="61" t="str">
        <f>IFERROR((U33/U34),"")</f>
        <v/>
      </c>
      <c r="W33" s="10">
        <v>3424</v>
      </c>
      <c r="X33" s="61">
        <f>IFERROR((W33/W34),"")</f>
        <v>0.12001402032947774</v>
      </c>
      <c r="Y33" s="16"/>
      <c r="Z33" s="16"/>
      <c r="AA33" s="75"/>
      <c r="AB33" s="71"/>
    </row>
    <row r="34" spans="1:28" ht="62.25" customHeight="1" thickBot="1" x14ac:dyDescent="0.3">
      <c r="A34" s="111"/>
      <c r="B34" s="109"/>
      <c r="C34" s="89"/>
      <c r="D34" s="52" t="s">
        <v>71</v>
      </c>
      <c r="E34" s="83"/>
      <c r="F34" s="35">
        <f t="shared" si="3"/>
        <v>101330</v>
      </c>
      <c r="G34" s="10">
        <v>22833</v>
      </c>
      <c r="H34" s="102"/>
      <c r="I34" s="12">
        <v>13985</v>
      </c>
      <c r="J34" s="102"/>
      <c r="K34" s="10">
        <v>24259</v>
      </c>
      <c r="L34" s="102"/>
      <c r="M34" s="12"/>
      <c r="N34" s="102"/>
      <c r="O34" s="10">
        <v>25708</v>
      </c>
      <c r="P34" s="91"/>
      <c r="Q34" s="12"/>
      <c r="R34" s="66"/>
      <c r="S34" s="12"/>
      <c r="T34" s="62"/>
      <c r="U34" s="12"/>
      <c r="V34" s="62"/>
      <c r="W34" s="12">
        <v>28530</v>
      </c>
      <c r="X34" s="62"/>
      <c r="Y34" s="17"/>
      <c r="Z34" s="17"/>
      <c r="AA34" s="76"/>
      <c r="AB34" s="72"/>
    </row>
    <row r="35" spans="1:28" ht="62.25" customHeight="1" x14ac:dyDescent="0.25">
      <c r="A35" s="111"/>
      <c r="B35" s="108" t="s">
        <v>72</v>
      </c>
      <c r="C35" s="88" t="s">
        <v>73</v>
      </c>
      <c r="D35" s="53" t="s">
        <v>74</v>
      </c>
      <c r="E35" s="82" t="s">
        <v>33</v>
      </c>
      <c r="F35" s="34">
        <f t="shared" si="3"/>
        <v>23774</v>
      </c>
      <c r="G35" s="10">
        <v>4061</v>
      </c>
      <c r="H35" s="101">
        <f>IFERROR(((G35/G36)-1),"")</f>
        <v>0.37988447162759087</v>
      </c>
      <c r="I35" s="10">
        <v>3202</v>
      </c>
      <c r="J35" s="101">
        <f>IFERROR(((I35/I36)-1),"")</f>
        <v>8.8005436629289946E-2</v>
      </c>
      <c r="K35" s="10">
        <v>5940</v>
      </c>
      <c r="L35" s="101">
        <f>IFERROR(((K35/K36)-1),"")</f>
        <v>0.46269391775424773</v>
      </c>
      <c r="M35" s="10"/>
      <c r="N35" s="101" t="str">
        <f>IFERROR(((M35/M36)-1),"")</f>
        <v/>
      </c>
      <c r="O35" s="10">
        <v>6926</v>
      </c>
      <c r="P35" s="90">
        <f>IFERROR(((O35/O36)-1),"")</f>
        <v>0.16599326599326591</v>
      </c>
      <c r="Q35" s="10"/>
      <c r="R35" s="65" t="str">
        <f>IFERROR(((Q35/Q36)-1),"")</f>
        <v/>
      </c>
      <c r="S35" s="10"/>
      <c r="T35" s="61" t="str">
        <f>IFERROR(((S35/S36)-1),"")</f>
        <v/>
      </c>
      <c r="U35" s="10"/>
      <c r="V35" s="61" t="str">
        <f>IFERROR(((U35/U36)-1),"")</f>
        <v/>
      </c>
      <c r="W35" s="10">
        <v>6847</v>
      </c>
      <c r="X35" s="61">
        <f>IFERROR(((W35/W36)-1),"")</f>
        <v>-1.1406295119838261E-2</v>
      </c>
      <c r="Y35" s="16"/>
      <c r="Z35" s="16"/>
      <c r="AA35" s="75"/>
      <c r="AB35" s="71"/>
    </row>
    <row r="36" spans="1:28" ht="62.25" customHeight="1" thickBot="1" x14ac:dyDescent="0.3">
      <c r="A36" s="111"/>
      <c r="B36" s="109"/>
      <c r="C36" s="89"/>
      <c r="D36" s="52" t="s">
        <v>137</v>
      </c>
      <c r="E36" s="83"/>
      <c r="F36" s="35">
        <f t="shared" si="3"/>
        <v>19870</v>
      </c>
      <c r="G36" s="12">
        <v>2943</v>
      </c>
      <c r="H36" s="102"/>
      <c r="I36" s="12">
        <v>2943</v>
      </c>
      <c r="J36" s="102"/>
      <c r="K36" s="12">
        <v>4061</v>
      </c>
      <c r="L36" s="102"/>
      <c r="M36" s="12"/>
      <c r="N36" s="102"/>
      <c r="O36" s="12">
        <v>5940</v>
      </c>
      <c r="P36" s="91"/>
      <c r="Q36" s="12"/>
      <c r="R36" s="66"/>
      <c r="S36" s="12"/>
      <c r="T36" s="62"/>
      <c r="U36" s="12"/>
      <c r="V36" s="62"/>
      <c r="W36" s="12">
        <v>6926</v>
      </c>
      <c r="X36" s="62"/>
      <c r="Y36" s="17"/>
      <c r="Z36" s="17"/>
      <c r="AA36" s="76"/>
      <c r="AB36" s="72"/>
    </row>
    <row r="37" spans="1:28" ht="62.25" customHeight="1" x14ac:dyDescent="0.25">
      <c r="A37" s="111"/>
      <c r="B37" s="108" t="s">
        <v>75</v>
      </c>
      <c r="C37" s="88" t="s">
        <v>76</v>
      </c>
      <c r="D37" s="53" t="s">
        <v>77</v>
      </c>
      <c r="E37" s="82" t="s">
        <v>33</v>
      </c>
      <c r="F37" s="34">
        <f>G37+K37+O37+S37+W37</f>
        <v>1220</v>
      </c>
      <c r="G37" s="10">
        <v>120</v>
      </c>
      <c r="H37" s="101">
        <f>IFERROR((G37/G38),"")</f>
        <v>0.10507880910683012</v>
      </c>
      <c r="I37" s="10">
        <v>44</v>
      </c>
      <c r="J37" s="101">
        <f>IFERROR((I37/I38),"")</f>
        <v>4.3564356435643561E-2</v>
      </c>
      <c r="K37" s="10">
        <v>243</v>
      </c>
      <c r="L37" s="101">
        <f>IFERROR((K37/K38),"")</f>
        <v>0.18298192771084337</v>
      </c>
      <c r="M37" s="10"/>
      <c r="N37" s="101" t="str">
        <f>IFERROR((M37/M38),"")</f>
        <v/>
      </c>
      <c r="O37" s="10">
        <v>367</v>
      </c>
      <c r="P37" s="90">
        <f>IFERROR((O37/O38),"")</f>
        <v>0.25154215215901304</v>
      </c>
      <c r="Q37" s="10"/>
      <c r="R37" s="65" t="str">
        <f>IFERROR((Q37/Q38),"")</f>
        <v/>
      </c>
      <c r="S37" s="10"/>
      <c r="T37" s="61" t="str">
        <f>IFERROR((S37/S38),"")</f>
        <v/>
      </c>
      <c r="U37" s="10"/>
      <c r="V37" s="61" t="str">
        <f>IFERROR((U37/U38),"")</f>
        <v/>
      </c>
      <c r="W37" s="10">
        <v>490</v>
      </c>
      <c r="X37" s="61">
        <f>IFERROR((W37/W38),"")</f>
        <v>0.32732130928523712</v>
      </c>
      <c r="Y37" s="16"/>
      <c r="Z37" s="16"/>
      <c r="AA37" s="75"/>
      <c r="AB37" s="71"/>
    </row>
    <row r="38" spans="1:28" ht="62.25" customHeight="1" thickBot="1" x14ac:dyDescent="0.3">
      <c r="A38" s="111"/>
      <c r="B38" s="109"/>
      <c r="C38" s="89"/>
      <c r="D38" s="52" t="s">
        <v>78</v>
      </c>
      <c r="E38" s="83"/>
      <c r="F38" s="35">
        <f t="shared" si="3"/>
        <v>5426</v>
      </c>
      <c r="G38" s="11">
        <v>1142</v>
      </c>
      <c r="H38" s="102"/>
      <c r="I38" s="11">
        <v>1010</v>
      </c>
      <c r="J38" s="102"/>
      <c r="K38" s="11">
        <v>1328</v>
      </c>
      <c r="L38" s="102"/>
      <c r="M38" s="11"/>
      <c r="N38" s="102"/>
      <c r="O38" s="11">
        <v>1459</v>
      </c>
      <c r="P38" s="91"/>
      <c r="Q38" s="11"/>
      <c r="R38" s="66"/>
      <c r="S38" s="11"/>
      <c r="T38" s="62"/>
      <c r="U38" s="11"/>
      <c r="V38" s="62"/>
      <c r="W38" s="11">
        <v>1497</v>
      </c>
      <c r="X38" s="62"/>
      <c r="Y38" s="17"/>
      <c r="Z38" s="17"/>
      <c r="AA38" s="76"/>
      <c r="AB38" s="72"/>
    </row>
    <row r="39" spans="1:28" ht="62.25" customHeight="1" x14ac:dyDescent="0.25">
      <c r="A39" s="111"/>
      <c r="B39" s="108" t="s">
        <v>59</v>
      </c>
      <c r="C39" s="88" t="s">
        <v>60</v>
      </c>
      <c r="D39" s="53" t="s">
        <v>61</v>
      </c>
      <c r="E39" s="82" t="s">
        <v>33</v>
      </c>
      <c r="F39" s="34">
        <f t="shared" si="2"/>
        <v>38372</v>
      </c>
      <c r="G39" s="10">
        <v>6523</v>
      </c>
      <c r="H39" s="101">
        <f>IFERROR((G39/G40),"")</f>
        <v>0.2466908705846759</v>
      </c>
      <c r="I39" s="10">
        <v>7056</v>
      </c>
      <c r="J39" s="101">
        <f>IFERROR((I39/I40),"")</f>
        <v>0.15297560975609756</v>
      </c>
      <c r="K39" s="10">
        <v>9593</v>
      </c>
      <c r="L39" s="101">
        <f>IFERROR((K39/K40),"")</f>
        <v>0.24669546880625418</v>
      </c>
      <c r="M39" s="10"/>
      <c r="N39" s="101" t="str">
        <f>IFERROR((M39/M40),"")</f>
        <v/>
      </c>
      <c r="O39" s="10">
        <v>11127</v>
      </c>
      <c r="P39" s="90">
        <f>IFERROR((O39/O40),"")</f>
        <v>0.24666371092884062</v>
      </c>
      <c r="Q39" s="10"/>
      <c r="R39" s="65" t="str">
        <f>IFERROR((Q39/Q40),"")</f>
        <v/>
      </c>
      <c r="S39" s="10"/>
      <c r="T39" s="61" t="str">
        <f>IFERROR((S39/S40),"")</f>
        <v/>
      </c>
      <c r="U39" s="10"/>
      <c r="V39" s="61" t="str">
        <f>IFERROR((U39/U40),"")</f>
        <v/>
      </c>
      <c r="W39" s="10">
        <v>11129</v>
      </c>
      <c r="X39" s="61">
        <f>IFERROR((W39/W40),"")</f>
        <v>0.24668617280666755</v>
      </c>
      <c r="Y39" s="16"/>
      <c r="Z39" s="16"/>
      <c r="AA39" s="75"/>
      <c r="AB39" s="71"/>
    </row>
    <row r="40" spans="1:28" ht="62.25" customHeight="1" thickBot="1" x14ac:dyDescent="0.3">
      <c r="A40" s="111"/>
      <c r="B40" s="109"/>
      <c r="C40" s="89"/>
      <c r="D40" s="52" t="s">
        <v>62</v>
      </c>
      <c r="E40" s="83"/>
      <c r="F40" s="35">
        <f t="shared" si="2"/>
        <v>155552</v>
      </c>
      <c r="G40" s="12">
        <f>G39+G41</f>
        <v>26442</v>
      </c>
      <c r="H40" s="102"/>
      <c r="I40" s="12">
        <v>46125</v>
      </c>
      <c r="J40" s="102"/>
      <c r="K40" s="12">
        <f>K39+K41</f>
        <v>38886</v>
      </c>
      <c r="L40" s="102"/>
      <c r="M40" s="12"/>
      <c r="N40" s="102"/>
      <c r="O40" s="12">
        <f>O39+O41</f>
        <v>45110</v>
      </c>
      <c r="P40" s="91"/>
      <c r="Q40" s="12"/>
      <c r="R40" s="66"/>
      <c r="S40" s="12"/>
      <c r="T40" s="62"/>
      <c r="U40" s="12"/>
      <c r="V40" s="62"/>
      <c r="W40" s="12">
        <f>W39+W41</f>
        <v>45114</v>
      </c>
      <c r="X40" s="62"/>
      <c r="Y40" s="17"/>
      <c r="Z40" s="17"/>
      <c r="AA40" s="76"/>
      <c r="AB40" s="72"/>
    </row>
    <row r="41" spans="1:28" ht="62.25" customHeight="1" x14ac:dyDescent="0.25">
      <c r="A41" s="111"/>
      <c r="B41" s="108" t="s">
        <v>63</v>
      </c>
      <c r="C41" s="88" t="s">
        <v>64</v>
      </c>
      <c r="D41" s="53" t="s">
        <v>86</v>
      </c>
      <c r="E41" s="82" t="s">
        <v>33</v>
      </c>
      <c r="F41" s="34">
        <f t="shared" si="2"/>
        <v>117180</v>
      </c>
      <c r="G41" s="10">
        <v>19919</v>
      </c>
      <c r="H41" s="101">
        <f>IFERROR((G41/G42),"")</f>
        <v>0.75330912941532413</v>
      </c>
      <c r="I41" s="10">
        <v>39069</v>
      </c>
      <c r="J41" s="101">
        <f>IFERROR((I41/I42),"")</f>
        <v>0.84702439024390241</v>
      </c>
      <c r="K41" s="10">
        <v>29293</v>
      </c>
      <c r="L41" s="101">
        <f>IFERROR((K41/K42),"")</f>
        <v>0.75330453119374585</v>
      </c>
      <c r="M41" s="10"/>
      <c r="N41" s="101" t="str">
        <f>IFERROR((M41/M42),"")</f>
        <v/>
      </c>
      <c r="O41" s="10">
        <v>33983</v>
      </c>
      <c r="P41" s="90">
        <f>IFERROR((O41/O42),"")</f>
        <v>0.75333628907115935</v>
      </c>
      <c r="Q41" s="10"/>
      <c r="R41" s="65" t="str">
        <f>IFERROR((Q41/Q42),"")</f>
        <v/>
      </c>
      <c r="S41" s="10"/>
      <c r="T41" s="61" t="str">
        <f>IFERROR((S41/S42),"")</f>
        <v/>
      </c>
      <c r="U41" s="10"/>
      <c r="V41" s="61" t="str">
        <f>IFERROR((U41/U42),"")</f>
        <v/>
      </c>
      <c r="W41" s="10">
        <v>33985</v>
      </c>
      <c r="X41" s="61">
        <f>IFERROR((W41/W42),"")</f>
        <v>0.7533138271933324</v>
      </c>
      <c r="Y41" s="16"/>
      <c r="Z41" s="16"/>
      <c r="AA41" s="75"/>
      <c r="AB41" s="71"/>
    </row>
    <row r="42" spans="1:28" ht="62.25" customHeight="1" thickBot="1" x14ac:dyDescent="0.3">
      <c r="A42" s="111"/>
      <c r="B42" s="109"/>
      <c r="C42" s="89"/>
      <c r="D42" s="52" t="s">
        <v>62</v>
      </c>
      <c r="E42" s="83"/>
      <c r="F42" s="35">
        <f t="shared" si="2"/>
        <v>155552</v>
      </c>
      <c r="G42" s="12">
        <v>26442</v>
      </c>
      <c r="H42" s="102"/>
      <c r="I42" s="12">
        <v>46125</v>
      </c>
      <c r="J42" s="102"/>
      <c r="K42" s="12">
        <v>38886</v>
      </c>
      <c r="L42" s="102"/>
      <c r="M42" s="12"/>
      <c r="N42" s="102"/>
      <c r="O42" s="12">
        <v>45110</v>
      </c>
      <c r="P42" s="91"/>
      <c r="Q42" s="12"/>
      <c r="R42" s="66"/>
      <c r="S42" s="12"/>
      <c r="T42" s="62"/>
      <c r="U42" s="12"/>
      <c r="V42" s="62"/>
      <c r="W42" s="12">
        <v>45114</v>
      </c>
      <c r="X42" s="62"/>
      <c r="Y42" s="17"/>
      <c r="Z42" s="17"/>
      <c r="AA42" s="76"/>
      <c r="AB42" s="72"/>
    </row>
    <row r="43" spans="1:28" x14ac:dyDescent="0.25">
      <c r="C43" s="31"/>
      <c r="D43" s="31"/>
      <c r="E43" s="31"/>
      <c r="F43" s="31"/>
    </row>
    <row r="44" spans="1:28" x14ac:dyDescent="0.25">
      <c r="C44" s="31"/>
      <c r="D44" s="31"/>
      <c r="E44" s="31"/>
      <c r="F44" s="31"/>
    </row>
    <row r="45" spans="1:28" ht="21" x14ac:dyDescent="0.35">
      <c r="B45" s="42" t="s">
        <v>141</v>
      </c>
      <c r="C45" s="31"/>
      <c r="D45" s="31"/>
      <c r="E45" s="31"/>
      <c r="F45" s="31"/>
    </row>
    <row r="46" spans="1:28" ht="21" x14ac:dyDescent="0.35">
      <c r="B46" s="42" t="s">
        <v>142</v>
      </c>
      <c r="C46" s="31"/>
      <c r="D46" s="31"/>
      <c r="E46" s="31"/>
      <c r="F46" s="31"/>
    </row>
    <row r="47" spans="1:28" ht="21" x14ac:dyDescent="0.35">
      <c r="B47" s="42" t="s">
        <v>143</v>
      </c>
      <c r="C47" s="31"/>
      <c r="D47" s="31"/>
      <c r="E47" s="31"/>
      <c r="F47" s="31"/>
    </row>
    <row r="48" spans="1:28" x14ac:dyDescent="0.25">
      <c r="C48" s="31"/>
      <c r="D48" s="31"/>
      <c r="E48" s="31"/>
      <c r="F48" s="31"/>
    </row>
    <row r="49" spans="3:6" x14ac:dyDescent="0.25">
      <c r="C49" s="31"/>
      <c r="D49" s="31"/>
      <c r="E49" s="31"/>
      <c r="F49" s="31"/>
    </row>
    <row r="50" spans="3:6" x14ac:dyDescent="0.25">
      <c r="C50" s="31"/>
      <c r="D50" s="31"/>
      <c r="E50" s="31"/>
      <c r="F50" s="31"/>
    </row>
    <row r="51" spans="3:6" x14ac:dyDescent="0.25">
      <c r="C51" s="31"/>
      <c r="D51" s="31"/>
      <c r="E51" s="31"/>
      <c r="F51" s="31"/>
    </row>
    <row r="52" spans="3:6" x14ac:dyDescent="0.25">
      <c r="C52" s="31"/>
      <c r="D52" s="31"/>
      <c r="E52" s="31"/>
      <c r="F52" s="31"/>
    </row>
    <row r="53" spans="3:6" x14ac:dyDescent="0.25">
      <c r="C53" s="31"/>
      <c r="D53" s="31"/>
      <c r="E53" s="31"/>
      <c r="F53" s="31"/>
    </row>
    <row r="54" spans="3:6" x14ac:dyDescent="0.25">
      <c r="C54" s="31"/>
      <c r="D54" s="31"/>
      <c r="E54" s="31"/>
      <c r="F54" s="31"/>
    </row>
    <row r="55" spans="3:6" x14ac:dyDescent="0.25">
      <c r="C55" s="31"/>
      <c r="D55" s="31"/>
      <c r="E55" s="31"/>
      <c r="F55" s="31"/>
    </row>
    <row r="56" spans="3:6" x14ac:dyDescent="0.25">
      <c r="C56" s="31"/>
      <c r="D56" s="31"/>
      <c r="E56" s="31"/>
      <c r="F56" s="31"/>
    </row>
    <row r="57" spans="3:6" x14ac:dyDescent="0.25">
      <c r="C57" s="31"/>
      <c r="D57" s="31"/>
      <c r="E57" s="31"/>
      <c r="F57" s="31"/>
    </row>
    <row r="58" spans="3:6" x14ac:dyDescent="0.25">
      <c r="C58" s="31"/>
      <c r="D58" s="31"/>
      <c r="E58" s="31"/>
      <c r="F58" s="31"/>
    </row>
    <row r="59" spans="3:6" x14ac:dyDescent="0.25">
      <c r="C59" s="31"/>
      <c r="D59" s="31"/>
      <c r="E59" s="31"/>
      <c r="F59" s="31"/>
    </row>
    <row r="60" spans="3:6" x14ac:dyDescent="0.25">
      <c r="C60" s="31"/>
      <c r="D60" s="31"/>
      <c r="E60" s="31"/>
      <c r="F60" s="31"/>
    </row>
    <row r="61" spans="3:6" x14ac:dyDescent="0.25">
      <c r="C61" s="31"/>
      <c r="D61" s="31"/>
      <c r="E61" s="31"/>
      <c r="F61" s="31"/>
    </row>
  </sheetData>
  <protectedRanges>
    <protectedRange sqref="L29 H29:H30 J29:J30 N29" name="Rango1_3_17"/>
    <protectedRange sqref="L35 H35:H36 J35:J36 N35" name="Rango1_3_19_5"/>
    <protectedRange sqref="T29 W13:Z14 X29:Z29 V29" name="Rango1_3_15_4"/>
    <protectedRange sqref="W9:Z10" name="Rango1_3_2_1_4"/>
    <protectedRange sqref="W16:Z18" name="Rango1_3_3_1_4"/>
    <protectedRange sqref="X19:Z28 X11:Z12 X31:Z34 X37:Z42" name="Rango1_3_4_1_4"/>
    <protectedRange sqref="T35 X35:Z35 V35" name="Rango1_3_19_1_4"/>
  </protectedRanges>
  <mergeCells count="222">
    <mergeCell ref="A11:A18"/>
    <mergeCell ref="B35:B36"/>
    <mergeCell ref="C35:C36"/>
    <mergeCell ref="E35:E36"/>
    <mergeCell ref="H35:H36"/>
    <mergeCell ref="J35:J36"/>
    <mergeCell ref="L35:L36"/>
    <mergeCell ref="N35:N36"/>
    <mergeCell ref="P35:P36"/>
    <mergeCell ref="A19:A26"/>
    <mergeCell ref="B19:B20"/>
    <mergeCell ref="E19:E20"/>
    <mergeCell ref="H19:H20"/>
    <mergeCell ref="A27:A42"/>
    <mergeCell ref="B25:B26"/>
    <mergeCell ref="E25:E26"/>
    <mergeCell ref="H25:H26"/>
    <mergeCell ref="E41:E42"/>
    <mergeCell ref="H41:H42"/>
    <mergeCell ref="L41:L42"/>
    <mergeCell ref="C29:C30"/>
    <mergeCell ref="C27:C28"/>
    <mergeCell ref="J39:J40"/>
    <mergeCell ref="J41:J42"/>
    <mergeCell ref="L25:L26"/>
    <mergeCell ref="J27:J28"/>
    <mergeCell ref="J29:J30"/>
    <mergeCell ref="T19:T20"/>
    <mergeCell ref="X19:X20"/>
    <mergeCell ref="R35:R36"/>
    <mergeCell ref="P29:P30"/>
    <mergeCell ref="AA27:AA28"/>
    <mergeCell ref="AB27:AB28"/>
    <mergeCell ref="AA25:AA26"/>
    <mergeCell ref="AB25:AB26"/>
    <mergeCell ref="N27:N28"/>
    <mergeCell ref="N29:N30"/>
    <mergeCell ref="AA33:AA34"/>
    <mergeCell ref="AB33:AB34"/>
    <mergeCell ref="T35:T36"/>
    <mergeCell ref="V35:V36"/>
    <mergeCell ref="X35:X36"/>
    <mergeCell ref="AA35:AA36"/>
    <mergeCell ref="AB35:AB36"/>
    <mergeCell ref="J33:J34"/>
    <mergeCell ref="V33:V34"/>
    <mergeCell ref="J19:J20"/>
    <mergeCell ref="N19:N20"/>
    <mergeCell ref="L37:L38"/>
    <mergeCell ref="P39:P40"/>
    <mergeCell ref="B27:B28"/>
    <mergeCell ref="B31:B32"/>
    <mergeCell ref="C31:C32"/>
    <mergeCell ref="E27:E28"/>
    <mergeCell ref="H27:H28"/>
    <mergeCell ref="L27:L28"/>
    <mergeCell ref="B33:B34"/>
    <mergeCell ref="C33:C34"/>
    <mergeCell ref="E33:E34"/>
    <mergeCell ref="C39:C40"/>
    <mergeCell ref="J31:J32"/>
    <mergeCell ref="L31:L32"/>
    <mergeCell ref="N31:N32"/>
    <mergeCell ref="P31:P32"/>
    <mergeCell ref="L33:L34"/>
    <mergeCell ref="N33:N34"/>
    <mergeCell ref="P33:P34"/>
    <mergeCell ref="C37:C38"/>
    <mergeCell ref="P37:P38"/>
    <mergeCell ref="H33:H34"/>
    <mergeCell ref="J37:J38"/>
    <mergeCell ref="B41:B42"/>
    <mergeCell ref="E31:E32"/>
    <mergeCell ref="H31:H32"/>
    <mergeCell ref="B23:B24"/>
    <mergeCell ref="E23:E24"/>
    <mergeCell ref="H23:H24"/>
    <mergeCell ref="L23:L24"/>
    <mergeCell ref="P23:P24"/>
    <mergeCell ref="N39:N40"/>
    <mergeCell ref="N41:N42"/>
    <mergeCell ref="N37:N38"/>
    <mergeCell ref="P41:P42"/>
    <mergeCell ref="B39:B40"/>
    <mergeCell ref="E39:E40"/>
    <mergeCell ref="H39:H40"/>
    <mergeCell ref="L39:L40"/>
    <mergeCell ref="P27:P28"/>
    <mergeCell ref="B29:B30"/>
    <mergeCell ref="E29:E30"/>
    <mergeCell ref="H29:H30"/>
    <mergeCell ref="L29:L30"/>
    <mergeCell ref="B37:B38"/>
    <mergeCell ref="E37:E38"/>
    <mergeCell ref="H37:H38"/>
    <mergeCell ref="R19:R20"/>
    <mergeCell ref="V19:V20"/>
    <mergeCell ref="J21:J22"/>
    <mergeCell ref="N21:N22"/>
    <mergeCell ref="B21:B22"/>
    <mergeCell ref="E21:E22"/>
    <mergeCell ref="H21:H22"/>
    <mergeCell ref="L21:L22"/>
    <mergeCell ref="P21:P22"/>
    <mergeCell ref="L19:L20"/>
    <mergeCell ref="P19:P20"/>
    <mergeCell ref="E13:E14"/>
    <mergeCell ref="AB13:AB14"/>
    <mergeCell ref="AA15:AA16"/>
    <mergeCell ref="AA13:AA14"/>
    <mergeCell ref="AA9:AA10"/>
    <mergeCell ref="AB9:AB10"/>
    <mergeCell ref="B17:B18"/>
    <mergeCell ref="E17:E18"/>
    <mergeCell ref="X17:X18"/>
    <mergeCell ref="B11:B12"/>
    <mergeCell ref="C11:C12"/>
    <mergeCell ref="AA11:AA12"/>
    <mergeCell ref="AB11:AB12"/>
    <mergeCell ref="A7:A8"/>
    <mergeCell ref="E7:E8"/>
    <mergeCell ref="A9:A10"/>
    <mergeCell ref="T25:T26"/>
    <mergeCell ref="X25:X26"/>
    <mergeCell ref="C17:C18"/>
    <mergeCell ref="C15:C16"/>
    <mergeCell ref="C13:C14"/>
    <mergeCell ref="X13:X14"/>
    <mergeCell ref="C9:C10"/>
    <mergeCell ref="B7:B8"/>
    <mergeCell ref="C7:C8"/>
    <mergeCell ref="D7:D8"/>
    <mergeCell ref="B15:B16"/>
    <mergeCell ref="E15:E16"/>
    <mergeCell ref="J23:J24"/>
    <mergeCell ref="J25:J26"/>
    <mergeCell ref="N23:N24"/>
    <mergeCell ref="N25:N26"/>
    <mergeCell ref="B9:B10"/>
    <mergeCell ref="E9:E10"/>
    <mergeCell ref="B13:B14"/>
    <mergeCell ref="R23:R24"/>
    <mergeCell ref="V21:V22"/>
    <mergeCell ref="AA41:AA42"/>
    <mergeCell ref="AB41:AB42"/>
    <mergeCell ref="C41:C42"/>
    <mergeCell ref="T41:T42"/>
    <mergeCell ref="X41:X42"/>
    <mergeCell ref="G7:J7"/>
    <mergeCell ref="K7:N7"/>
    <mergeCell ref="O7:R7"/>
    <mergeCell ref="S7:V7"/>
    <mergeCell ref="V11:V12"/>
    <mergeCell ref="C25:C26"/>
    <mergeCell ref="AA23:AA24"/>
    <mergeCell ref="T23:T24"/>
    <mergeCell ref="X23:X24"/>
    <mergeCell ref="AA21:AA22"/>
    <mergeCell ref="AB21:AB22"/>
    <mergeCell ref="C23:C24"/>
    <mergeCell ref="AB19:AB20"/>
    <mergeCell ref="C21:C22"/>
    <mergeCell ref="AA19:AA20"/>
    <mergeCell ref="C19:C20"/>
    <mergeCell ref="P25:P26"/>
    <mergeCell ref="T21:T22"/>
    <mergeCell ref="X21:X22"/>
    <mergeCell ref="C6:D6"/>
    <mergeCell ref="E11:E12"/>
    <mergeCell ref="H11:H12"/>
    <mergeCell ref="J11:J12"/>
    <mergeCell ref="L11:L12"/>
    <mergeCell ref="N11:N12"/>
    <mergeCell ref="P11:P12"/>
    <mergeCell ref="R11:R12"/>
    <mergeCell ref="T11:T12"/>
    <mergeCell ref="F7:F8"/>
    <mergeCell ref="AA7:AA8"/>
    <mergeCell ref="AB7:AB8"/>
    <mergeCell ref="AB23:AB24"/>
    <mergeCell ref="AB15:AB16"/>
    <mergeCell ref="X9:X10"/>
    <mergeCell ref="AA39:AA40"/>
    <mergeCell ref="AB39:AB40"/>
    <mergeCell ref="AA29:AA30"/>
    <mergeCell ref="AB29:AB30"/>
    <mergeCell ref="X15:X16"/>
    <mergeCell ref="X29:X30"/>
    <mergeCell ref="X27:X28"/>
    <mergeCell ref="X39:X40"/>
    <mergeCell ref="X11:X12"/>
    <mergeCell ref="W7:Z7"/>
    <mergeCell ref="X33:X34"/>
    <mergeCell ref="X31:X32"/>
    <mergeCell ref="AA31:AA32"/>
    <mergeCell ref="AB31:AB32"/>
    <mergeCell ref="X37:X38"/>
    <mergeCell ref="AA37:AA38"/>
    <mergeCell ref="AB37:AB38"/>
    <mergeCell ref="V23:V24"/>
    <mergeCell ref="V25:V26"/>
    <mergeCell ref="V27:V28"/>
    <mergeCell ref="V29:V30"/>
    <mergeCell ref="V39:V40"/>
    <mergeCell ref="V41:V42"/>
    <mergeCell ref="V37:V38"/>
    <mergeCell ref="R21:R22"/>
    <mergeCell ref="R37:R38"/>
    <mergeCell ref="R41:R42"/>
    <mergeCell ref="R39:R40"/>
    <mergeCell ref="R29:R30"/>
    <mergeCell ref="R27:R28"/>
    <mergeCell ref="R25:R26"/>
    <mergeCell ref="T29:T30"/>
    <mergeCell ref="T27:T28"/>
    <mergeCell ref="T39:T40"/>
    <mergeCell ref="T33:T34"/>
    <mergeCell ref="T31:T32"/>
    <mergeCell ref="V31:V32"/>
    <mergeCell ref="R31:R32"/>
    <mergeCell ref="R33:R34"/>
    <mergeCell ref="T37:T38"/>
  </mergeCells>
  <conditionalFormatting sqref="AB9">
    <cfRule type="cellIs" dxfId="214" priority="449" operator="equal">
      <formula>#REF!</formula>
    </cfRule>
  </conditionalFormatting>
  <conditionalFormatting sqref="X9:Z9">
    <cfRule type="cellIs" dxfId="213" priority="448" operator="equal">
      <formula>#REF!</formula>
    </cfRule>
  </conditionalFormatting>
  <conditionalFormatting sqref="E9:F9 F15 E19 E27 E39 E41">
    <cfRule type="cellIs" dxfId="212" priority="467" operator="equal">
      <formula>#REF!</formula>
    </cfRule>
  </conditionalFormatting>
  <conditionalFormatting sqref="E29">
    <cfRule type="cellIs" dxfId="211" priority="466" operator="equal">
      <formula>#REF!</formula>
    </cfRule>
  </conditionalFormatting>
  <conditionalFormatting sqref="H29 L29 J29 N29">
    <cfRule type="cellIs" dxfId="210" priority="465" operator="equal">
      <formula>#REF!</formula>
    </cfRule>
  </conditionalFormatting>
  <conditionalFormatting sqref="P29 R29">
    <cfRule type="cellIs" dxfId="209" priority="464" operator="equal">
      <formula>#REF!</formula>
    </cfRule>
  </conditionalFormatting>
  <conditionalFormatting sqref="E13:F13">
    <cfRule type="cellIs" dxfId="208" priority="463" operator="equal">
      <formula>#REF!</formula>
    </cfRule>
  </conditionalFormatting>
  <conditionalFormatting sqref="E21">
    <cfRule type="cellIs" dxfId="207" priority="430" operator="equal">
      <formula>#REF!</formula>
    </cfRule>
  </conditionalFormatting>
  <conditionalFormatting sqref="P19 R19">
    <cfRule type="cellIs" dxfId="206" priority="412" operator="equal">
      <formula>#REF!</formula>
    </cfRule>
  </conditionalFormatting>
  <conditionalFormatting sqref="T19 X19:Z19 V19">
    <cfRule type="cellIs" dxfId="205" priority="411" operator="equal">
      <formula>#REF!</formula>
    </cfRule>
  </conditionalFormatting>
  <conditionalFormatting sqref="G19:H19 G20 L19 J19 N19">
    <cfRule type="cellIs" dxfId="204" priority="413" operator="equal">
      <formula>#REF!</formula>
    </cfRule>
  </conditionalFormatting>
  <conditionalFormatting sqref="F17">
    <cfRule type="cellIs" dxfId="203" priority="433" operator="equal">
      <formula>#REF!</formula>
    </cfRule>
  </conditionalFormatting>
  <conditionalFormatting sqref="E17">
    <cfRule type="cellIs" dxfId="202" priority="432" operator="equal">
      <formula>#REF!</formula>
    </cfRule>
  </conditionalFormatting>
  <conditionalFormatting sqref="AB19">
    <cfRule type="cellIs" dxfId="201" priority="415" operator="equal">
      <formula>#REF!</formula>
    </cfRule>
  </conditionalFormatting>
  <conditionalFormatting sqref="AA9">
    <cfRule type="cellIs" dxfId="200" priority="440" operator="equal">
      <formula>#REF!</formula>
    </cfRule>
  </conditionalFormatting>
  <conditionalFormatting sqref="AA13 AA15 AA29">
    <cfRule type="cellIs" dxfId="199" priority="439" operator="equal">
      <formula>#REF!</formula>
    </cfRule>
  </conditionalFormatting>
  <conditionalFormatting sqref="E15">
    <cfRule type="cellIs" dxfId="198" priority="436" operator="equal">
      <formula>#REF!</formula>
    </cfRule>
  </conditionalFormatting>
  <conditionalFormatting sqref="X13:Z13">
    <cfRule type="cellIs" dxfId="197" priority="451" operator="equal">
      <formula>#REF!</formula>
    </cfRule>
  </conditionalFormatting>
  <conditionalFormatting sqref="T29 X29:Z29 V29">
    <cfRule type="cellIs" dxfId="196" priority="450" operator="equal">
      <formula>#REF!</formula>
    </cfRule>
  </conditionalFormatting>
  <conditionalFormatting sqref="AB27">
    <cfRule type="cellIs" dxfId="195" priority="395" operator="equal">
      <formula>#REF!</formula>
    </cfRule>
  </conditionalFormatting>
  <conditionalFormatting sqref="X15:Z15">
    <cfRule type="cellIs" dxfId="194" priority="447" operator="equal">
      <formula>#REF!</formula>
    </cfRule>
  </conditionalFormatting>
  <conditionalFormatting sqref="P25 R25">
    <cfRule type="cellIs" dxfId="193" priority="397" operator="equal">
      <formula>#REF!</formula>
    </cfRule>
  </conditionalFormatting>
  <conditionalFormatting sqref="T25 X25:Z25 V25">
    <cfRule type="cellIs" dxfId="192" priority="396" operator="equal">
      <formula>#REF!</formula>
    </cfRule>
  </conditionalFormatting>
  <conditionalFormatting sqref="AA25">
    <cfRule type="cellIs" dxfId="191" priority="399" operator="equal">
      <formula>#REF!</formula>
    </cfRule>
  </conditionalFormatting>
  <conditionalFormatting sqref="G25:G26">
    <cfRule type="cellIs" dxfId="190" priority="364" operator="equal">
      <formula>#REF!</formula>
    </cfRule>
  </conditionalFormatting>
  <conditionalFormatting sqref="AB13 AB15 AB29">
    <cfRule type="cellIs" dxfId="189" priority="441" operator="equal">
      <formula>#REF!</formula>
    </cfRule>
  </conditionalFormatting>
  <conditionalFormatting sqref="H39 L39 J39 N39">
    <cfRule type="cellIs" dxfId="188" priority="388" operator="equal">
      <formula>#REF!</formula>
    </cfRule>
  </conditionalFormatting>
  <conditionalFormatting sqref="P39 R39">
    <cfRule type="cellIs" dxfId="187" priority="387" operator="equal">
      <formula>#REF!</formula>
    </cfRule>
  </conditionalFormatting>
  <conditionalFormatting sqref="AB41">
    <cfRule type="cellIs" dxfId="186" priority="385" operator="equal">
      <formula>#REF!</formula>
    </cfRule>
  </conditionalFormatting>
  <conditionalFormatting sqref="AA41">
    <cfRule type="cellIs" dxfId="185" priority="384" operator="equal">
      <formula>#REF!</formula>
    </cfRule>
  </conditionalFormatting>
  <conditionalFormatting sqref="AB21">
    <cfRule type="cellIs" dxfId="184" priority="410" operator="equal">
      <formula>#REF!</formula>
    </cfRule>
  </conditionalFormatting>
  <conditionalFormatting sqref="AA21">
    <cfRule type="cellIs" dxfId="183" priority="409" operator="equal">
      <formula>#REF!</formula>
    </cfRule>
  </conditionalFormatting>
  <conditionalFormatting sqref="G21:H21 L21 J21 N21 G22">
    <cfRule type="cellIs" dxfId="182" priority="408" operator="equal">
      <formula>#REF!</formula>
    </cfRule>
  </conditionalFormatting>
  <conditionalFormatting sqref="G27:G28">
    <cfRule type="cellIs" dxfId="181" priority="363" operator="equal">
      <formula>#REF!</formula>
    </cfRule>
  </conditionalFormatting>
  <conditionalFormatting sqref="P21 R21">
    <cfRule type="cellIs" dxfId="180" priority="407" operator="equal">
      <formula>#REF!</formula>
    </cfRule>
  </conditionalFormatting>
  <conditionalFormatting sqref="T21 X21:Z21 V21">
    <cfRule type="cellIs" dxfId="179" priority="406" operator="equal">
      <formula>#REF!</formula>
    </cfRule>
  </conditionalFormatting>
  <conditionalFormatting sqref="T41 X41:Z41 V41">
    <cfRule type="cellIs" dxfId="178" priority="381" operator="equal">
      <formula>#REF!</formula>
    </cfRule>
  </conditionalFormatting>
  <conditionalFormatting sqref="K21:K22">
    <cfRule type="cellIs" dxfId="177" priority="341" operator="equal">
      <formula>#REF!</formula>
    </cfRule>
  </conditionalFormatting>
  <conditionalFormatting sqref="E23">
    <cfRule type="cellIs" dxfId="176" priority="423" operator="equal">
      <formula>#REF!</formula>
    </cfRule>
  </conditionalFormatting>
  <conditionalFormatting sqref="E25">
    <cfRule type="cellIs" dxfId="175" priority="422" operator="equal">
      <formula>#REF!</formula>
    </cfRule>
  </conditionalFormatting>
  <conditionalFormatting sqref="H41 L41 J41 N41">
    <cfRule type="cellIs" dxfId="174" priority="383" operator="equal">
      <formula>#REF!</formula>
    </cfRule>
  </conditionalFormatting>
  <conditionalFormatting sqref="P41 R41">
    <cfRule type="cellIs" dxfId="173" priority="382" operator="equal">
      <formula>#REF!</formula>
    </cfRule>
  </conditionalFormatting>
  <conditionalFormatting sqref="H27 L27 J27 N27">
    <cfRule type="cellIs" dxfId="172" priority="393" operator="equal">
      <formula>#REF!</formula>
    </cfRule>
  </conditionalFormatting>
  <conditionalFormatting sqref="AA19">
    <cfRule type="cellIs" dxfId="171" priority="414" operator="equal">
      <formula>#REF!</formula>
    </cfRule>
  </conditionalFormatting>
  <conditionalFormatting sqref="G23:G24">
    <cfRule type="cellIs" dxfId="170" priority="365" operator="equal">
      <formula>#REF!</formula>
    </cfRule>
  </conditionalFormatting>
  <conditionalFormatting sqref="AB39">
    <cfRule type="cellIs" dxfId="169" priority="390" operator="equal">
      <formula>#REF!</formula>
    </cfRule>
  </conditionalFormatting>
  <conditionalFormatting sqref="AA39">
    <cfRule type="cellIs" dxfId="168" priority="389" operator="equal">
      <formula>#REF!</formula>
    </cfRule>
  </conditionalFormatting>
  <conditionalFormatting sqref="AB23">
    <cfRule type="cellIs" dxfId="167" priority="405" operator="equal">
      <formula>#REF!</formula>
    </cfRule>
  </conditionalFormatting>
  <conditionalFormatting sqref="AA23">
    <cfRule type="cellIs" dxfId="166" priority="404" operator="equal">
      <formula>#REF!</formula>
    </cfRule>
  </conditionalFormatting>
  <conditionalFormatting sqref="H23 L23 J23 N23">
    <cfRule type="cellIs" dxfId="165" priority="403" operator="equal">
      <formula>#REF!</formula>
    </cfRule>
  </conditionalFormatting>
  <conditionalFormatting sqref="P23 R23">
    <cfRule type="cellIs" dxfId="164" priority="402" operator="equal">
      <formula>#REF!</formula>
    </cfRule>
  </conditionalFormatting>
  <conditionalFormatting sqref="T23 X23:Z23 V23">
    <cfRule type="cellIs" dxfId="163" priority="401" operator="equal">
      <formula>#REF!</formula>
    </cfRule>
  </conditionalFormatting>
  <conditionalFormatting sqref="AB25">
    <cfRule type="cellIs" dxfId="162" priority="400" operator="equal">
      <formula>#REF!</formula>
    </cfRule>
  </conditionalFormatting>
  <conditionalFormatting sqref="H25 L25 J25 N25">
    <cfRule type="cellIs" dxfId="161" priority="398" operator="equal">
      <formula>#REF!</formula>
    </cfRule>
  </conditionalFormatting>
  <conditionalFormatting sqref="AA27">
    <cfRule type="cellIs" dxfId="160" priority="394" operator="equal">
      <formula>#REF!</formula>
    </cfRule>
  </conditionalFormatting>
  <conditionalFormatting sqref="P27 R27">
    <cfRule type="cellIs" dxfId="159" priority="392" operator="equal">
      <formula>#REF!</formula>
    </cfRule>
  </conditionalFormatting>
  <conditionalFormatting sqref="T27 X27:Z27 V27">
    <cfRule type="cellIs" dxfId="158" priority="391" operator="equal">
      <formula>#REF!</formula>
    </cfRule>
  </conditionalFormatting>
  <conditionalFormatting sqref="T39 X39:Z39 V39">
    <cfRule type="cellIs" dxfId="157" priority="386" operator="equal">
      <formula>#REF!</formula>
    </cfRule>
  </conditionalFormatting>
  <conditionalFormatting sqref="G29:G30">
    <cfRule type="cellIs" dxfId="156" priority="362" operator="equal">
      <formula>#REF!</formula>
    </cfRule>
  </conditionalFormatting>
  <conditionalFormatting sqref="G39:G40">
    <cfRule type="cellIs" dxfId="155" priority="361" operator="equal">
      <formula>#REF!</formula>
    </cfRule>
  </conditionalFormatting>
  <conditionalFormatting sqref="G41:G42">
    <cfRule type="cellIs" dxfId="154" priority="360" operator="equal">
      <formula>#REF!</formula>
    </cfRule>
  </conditionalFormatting>
  <conditionalFormatting sqref="O19:O20">
    <cfRule type="cellIs" dxfId="153" priority="329" operator="equal">
      <formula>#REF!</formula>
    </cfRule>
  </conditionalFormatting>
  <conditionalFormatting sqref="F41">
    <cfRule type="cellIs" dxfId="152" priority="348" operator="equal">
      <formula>#REF!</formula>
    </cfRule>
  </conditionalFormatting>
  <conditionalFormatting sqref="F19">
    <cfRule type="cellIs" dxfId="151" priority="355" operator="equal">
      <formula>#REF!</formula>
    </cfRule>
  </conditionalFormatting>
  <conditionalFormatting sqref="F21">
    <cfRule type="cellIs" dxfId="150" priority="354" operator="equal">
      <formula>#REF!</formula>
    </cfRule>
  </conditionalFormatting>
  <conditionalFormatting sqref="F23">
    <cfRule type="cellIs" dxfId="149" priority="353" operator="equal">
      <formula>#REF!</formula>
    </cfRule>
  </conditionalFormatting>
  <conditionalFormatting sqref="F25">
    <cfRule type="cellIs" dxfId="148" priority="352" operator="equal">
      <formula>#REF!</formula>
    </cfRule>
  </conditionalFormatting>
  <conditionalFormatting sqref="F27">
    <cfRule type="cellIs" dxfId="147" priority="351" operator="equal">
      <formula>#REF!</formula>
    </cfRule>
  </conditionalFormatting>
  <conditionalFormatting sqref="F29">
    <cfRule type="cellIs" dxfId="146" priority="350" operator="equal">
      <formula>#REF!</formula>
    </cfRule>
  </conditionalFormatting>
  <conditionalFormatting sqref="F39">
    <cfRule type="cellIs" dxfId="145" priority="349" operator="equal">
      <formula>#REF!</formula>
    </cfRule>
  </conditionalFormatting>
  <conditionalFormatting sqref="S19:S20">
    <cfRule type="cellIs" dxfId="144" priority="316" operator="equal">
      <formula>#REF!</formula>
    </cfRule>
  </conditionalFormatting>
  <conditionalFormatting sqref="K19:K20">
    <cfRule type="cellIs" dxfId="143" priority="342" operator="equal">
      <formula>#REF!</formula>
    </cfRule>
  </conditionalFormatting>
  <conditionalFormatting sqref="K23:K24">
    <cfRule type="cellIs" dxfId="142" priority="340" operator="equal">
      <formula>#REF!</formula>
    </cfRule>
  </conditionalFormatting>
  <conditionalFormatting sqref="K27:K28">
    <cfRule type="cellIs" dxfId="141" priority="338" operator="equal">
      <formula>#REF!</formula>
    </cfRule>
  </conditionalFormatting>
  <conditionalFormatting sqref="K29:K30">
    <cfRule type="cellIs" dxfId="140" priority="337" operator="equal">
      <formula>#REF!</formula>
    </cfRule>
  </conditionalFormatting>
  <conditionalFormatting sqref="K25:K26">
    <cfRule type="cellIs" dxfId="139" priority="339" operator="equal">
      <formula>#REF!</formula>
    </cfRule>
  </conditionalFormatting>
  <conditionalFormatting sqref="S27:S28">
    <cfRule type="cellIs" dxfId="138" priority="266" operator="equal">
      <formula>#REF!</formula>
    </cfRule>
  </conditionalFormatting>
  <conditionalFormatting sqref="M21:M22">
    <cfRule type="cellIs" dxfId="137" priority="169" operator="equal">
      <formula>#REF!</formula>
    </cfRule>
  </conditionalFormatting>
  <conditionalFormatting sqref="U19:U20">
    <cfRule type="cellIs" dxfId="136" priority="144" operator="equal">
      <formula>#REF!</formula>
    </cfRule>
  </conditionalFormatting>
  <conditionalFormatting sqref="M23:M24">
    <cfRule type="cellIs" dxfId="135" priority="168" operator="equal">
      <formula>#REF!</formula>
    </cfRule>
  </conditionalFormatting>
  <conditionalFormatting sqref="M27:M28">
    <cfRule type="cellIs" dxfId="134" priority="166" operator="equal">
      <formula>#REF!</formula>
    </cfRule>
  </conditionalFormatting>
  <conditionalFormatting sqref="M29:M30">
    <cfRule type="cellIs" dxfId="133" priority="165" operator="equal">
      <formula>#REF!</formula>
    </cfRule>
  </conditionalFormatting>
  <conditionalFormatting sqref="M25:M26">
    <cfRule type="cellIs" dxfId="132" priority="167" operator="equal">
      <formula>#REF!</formula>
    </cfRule>
  </conditionalFormatting>
  <conditionalFormatting sqref="I29:I30">
    <cfRule type="cellIs" dxfId="131" priority="178" operator="equal">
      <formula>#REF!</formula>
    </cfRule>
  </conditionalFormatting>
  <conditionalFormatting sqref="M19:M20">
    <cfRule type="cellIs" dxfId="130" priority="170" operator="equal">
      <formula>#REF!</formula>
    </cfRule>
  </conditionalFormatting>
  <conditionalFormatting sqref="Q23:Q24">
    <cfRule type="cellIs" dxfId="129" priority="155" operator="equal">
      <formula>#REF!</formula>
    </cfRule>
  </conditionalFormatting>
  <conditionalFormatting sqref="U21:U22">
    <cfRule type="cellIs" dxfId="128" priority="143" operator="equal">
      <formula>#REF!</formula>
    </cfRule>
  </conditionalFormatting>
  <conditionalFormatting sqref="Q19:Q20">
    <cfRule type="cellIs" dxfId="127" priority="157" operator="equal">
      <formula>#REF!</formula>
    </cfRule>
  </conditionalFormatting>
  <conditionalFormatting sqref="O27:O28">
    <cfRule type="cellIs" dxfId="126" priority="288" operator="equal">
      <formula>#REF!</formula>
    </cfRule>
  </conditionalFormatting>
  <conditionalFormatting sqref="I27:I28">
    <cfRule type="cellIs" dxfId="125" priority="179" operator="equal">
      <formula>#REF!</formula>
    </cfRule>
  </conditionalFormatting>
  <conditionalFormatting sqref="I25:I26">
    <cfRule type="cellIs" dxfId="124" priority="180" operator="equal">
      <formula>#REF!</formula>
    </cfRule>
  </conditionalFormatting>
  <conditionalFormatting sqref="W19:W20">
    <cfRule type="cellIs" dxfId="123" priority="303" operator="equal">
      <formula>#REF!</formula>
    </cfRule>
  </conditionalFormatting>
  <conditionalFormatting sqref="Q29:Q30">
    <cfRule type="cellIs" dxfId="122" priority="152" operator="equal">
      <formula>#REF!</formula>
    </cfRule>
  </conditionalFormatting>
  <conditionalFormatting sqref="I19:I20">
    <cfRule type="cellIs" dxfId="121" priority="183" operator="equal">
      <formula>#REF!</formula>
    </cfRule>
  </conditionalFormatting>
  <conditionalFormatting sqref="I21:I22">
    <cfRule type="cellIs" dxfId="120" priority="182" operator="equal">
      <formula>#REF!</formula>
    </cfRule>
  </conditionalFormatting>
  <conditionalFormatting sqref="I23:I24">
    <cfRule type="cellIs" dxfId="119" priority="181" operator="equal">
      <formula>#REF!</formula>
    </cfRule>
  </conditionalFormatting>
  <conditionalFormatting sqref="O21:O22">
    <cfRule type="cellIs" dxfId="118" priority="291" operator="equal">
      <formula>#REF!</formula>
    </cfRule>
  </conditionalFormatting>
  <conditionalFormatting sqref="S23:S24">
    <cfRule type="cellIs" dxfId="117" priority="268" operator="equal">
      <formula>#REF!</formula>
    </cfRule>
  </conditionalFormatting>
  <conditionalFormatting sqref="O23:O24">
    <cfRule type="cellIs" dxfId="116" priority="290" operator="equal">
      <formula>#REF!</formula>
    </cfRule>
  </conditionalFormatting>
  <conditionalFormatting sqref="O29:O30">
    <cfRule type="cellIs" dxfId="115" priority="287" operator="equal">
      <formula>#REF!</formula>
    </cfRule>
  </conditionalFormatting>
  <conditionalFormatting sqref="S21:S22">
    <cfRule type="cellIs" dxfId="114" priority="269" operator="equal">
      <formula>#REF!</formula>
    </cfRule>
  </conditionalFormatting>
  <conditionalFormatting sqref="O25:O26">
    <cfRule type="cellIs" dxfId="113" priority="289" operator="equal">
      <formula>#REF!</formula>
    </cfRule>
  </conditionalFormatting>
  <conditionalFormatting sqref="W27:W28">
    <cfRule type="cellIs" dxfId="112" priority="244" operator="equal">
      <formula>#REF!</formula>
    </cfRule>
  </conditionalFormatting>
  <conditionalFormatting sqref="W23:W24">
    <cfRule type="cellIs" dxfId="111" priority="246" operator="equal">
      <formula>#REF!</formula>
    </cfRule>
  </conditionalFormatting>
  <conditionalFormatting sqref="S29:S30">
    <cfRule type="cellIs" dxfId="110" priority="265" operator="equal">
      <formula>#REF!</formula>
    </cfRule>
  </conditionalFormatting>
  <conditionalFormatting sqref="S25:S26">
    <cfRule type="cellIs" dxfId="109" priority="267" operator="equal">
      <formula>#REF!</formula>
    </cfRule>
  </conditionalFormatting>
  <conditionalFormatting sqref="W21:W22">
    <cfRule type="cellIs" dxfId="108" priority="247" operator="equal">
      <formula>#REF!</formula>
    </cfRule>
  </conditionalFormatting>
  <conditionalFormatting sqref="W29:W30">
    <cfRule type="cellIs" dxfId="107" priority="243" operator="equal">
      <formula>#REF!</formula>
    </cfRule>
  </conditionalFormatting>
  <conditionalFormatting sqref="W25:W26">
    <cfRule type="cellIs" dxfId="106" priority="245" operator="equal">
      <formula>#REF!</formula>
    </cfRule>
  </conditionalFormatting>
  <conditionalFormatting sqref="U23:U24">
    <cfRule type="cellIs" dxfId="105" priority="142" operator="equal">
      <formula>#REF!</formula>
    </cfRule>
  </conditionalFormatting>
  <conditionalFormatting sqref="Q21:Q22">
    <cfRule type="cellIs" dxfId="104" priority="156" operator="equal">
      <formula>#REF!</formula>
    </cfRule>
  </conditionalFormatting>
  <conditionalFormatting sqref="AB11">
    <cfRule type="cellIs" dxfId="103" priority="131" operator="equal">
      <formula>#REF!</formula>
    </cfRule>
  </conditionalFormatting>
  <conditionalFormatting sqref="U29:U30">
    <cfRule type="cellIs" dxfId="102" priority="139" operator="equal">
      <formula>#REF!</formula>
    </cfRule>
  </conditionalFormatting>
  <conditionalFormatting sqref="Q27:Q28">
    <cfRule type="cellIs" dxfId="101" priority="153" operator="equal">
      <formula>#REF!</formula>
    </cfRule>
  </conditionalFormatting>
  <conditionalFormatting sqref="M11:M12">
    <cfRule type="cellIs" dxfId="100" priority="120" operator="equal">
      <formula>#REF!</formula>
    </cfRule>
  </conditionalFormatting>
  <conditionalFormatting sqref="Q25:Q26">
    <cfRule type="cellIs" dxfId="99" priority="154" operator="equal">
      <formula>#REF!</formula>
    </cfRule>
  </conditionalFormatting>
  <conditionalFormatting sqref="AA11">
    <cfRule type="cellIs" dxfId="98" priority="130" operator="equal">
      <formula>#REF!</formula>
    </cfRule>
  </conditionalFormatting>
  <conditionalFormatting sqref="E11">
    <cfRule type="cellIs" dxfId="97" priority="129" operator="equal">
      <formula>#REF!</formula>
    </cfRule>
  </conditionalFormatting>
  <conditionalFormatting sqref="P11 R11">
    <cfRule type="cellIs" dxfId="96" priority="127" operator="equal">
      <formula>#REF!</formula>
    </cfRule>
  </conditionalFormatting>
  <conditionalFormatting sqref="U11:U12">
    <cfRule type="cellIs" dxfId="95" priority="118" operator="equal">
      <formula>#REF!</formula>
    </cfRule>
  </conditionalFormatting>
  <conditionalFormatting sqref="T11 X11:Z11 V11">
    <cfRule type="cellIs" dxfId="94" priority="126" operator="equal">
      <formula>#REF!</formula>
    </cfRule>
  </conditionalFormatting>
  <conditionalFormatting sqref="U27:U28">
    <cfRule type="cellIs" dxfId="93" priority="140" operator="equal">
      <formula>#REF!</formula>
    </cfRule>
  </conditionalFormatting>
  <conditionalFormatting sqref="S11:S12">
    <cfRule type="cellIs" dxfId="92" priority="123" operator="equal">
      <formula>#REF!</formula>
    </cfRule>
  </conditionalFormatting>
  <conditionalFormatting sqref="U25:U26">
    <cfRule type="cellIs" dxfId="91" priority="141" operator="equal">
      <formula>#REF!</formula>
    </cfRule>
  </conditionalFormatting>
  <conditionalFormatting sqref="E31">
    <cfRule type="cellIs" dxfId="90" priority="117" operator="equal">
      <formula>#REF!</formula>
    </cfRule>
  </conditionalFormatting>
  <conditionalFormatting sqref="F11">
    <cfRule type="cellIs" dxfId="89" priority="132" operator="equal">
      <formula>#REF!</formula>
    </cfRule>
  </conditionalFormatting>
  <conditionalFormatting sqref="G11:H11 G12 L11 J11 N11">
    <cfRule type="cellIs" dxfId="88" priority="128" operator="equal">
      <formula>#REF!</formula>
    </cfRule>
  </conditionalFormatting>
  <conditionalFormatting sqref="P31 R31">
    <cfRule type="cellIs" dxfId="87" priority="113" operator="equal">
      <formula>#REF!</formula>
    </cfRule>
  </conditionalFormatting>
  <conditionalFormatting sqref="H31 L31 J31 N31">
    <cfRule type="cellIs" dxfId="86" priority="114" operator="equal">
      <formula>#REF!</formula>
    </cfRule>
  </conditionalFormatting>
  <conditionalFormatting sqref="F31">
    <cfRule type="cellIs" dxfId="85" priority="110" operator="equal">
      <formula>#REF!</formula>
    </cfRule>
  </conditionalFormatting>
  <conditionalFormatting sqref="K11:K12">
    <cfRule type="cellIs" dxfId="84" priority="125" operator="equal">
      <formula>#REF!</formula>
    </cfRule>
  </conditionalFormatting>
  <conditionalFormatting sqref="O11:O12">
    <cfRule type="cellIs" dxfId="83" priority="124" operator="equal">
      <formula>#REF!</formula>
    </cfRule>
  </conditionalFormatting>
  <conditionalFormatting sqref="W11:W12">
    <cfRule type="cellIs" dxfId="82" priority="122" operator="equal">
      <formula>#REF!</formula>
    </cfRule>
  </conditionalFormatting>
  <conditionalFormatting sqref="I11:I12">
    <cfRule type="cellIs" dxfId="81" priority="121" operator="equal">
      <formula>#REF!</formula>
    </cfRule>
  </conditionalFormatting>
  <conditionalFormatting sqref="Q11:Q12">
    <cfRule type="cellIs" dxfId="80" priority="119" operator="equal">
      <formula>#REF!</formula>
    </cfRule>
  </conditionalFormatting>
  <conditionalFormatting sqref="E33">
    <cfRule type="cellIs" dxfId="79" priority="101" operator="equal">
      <formula>#REF!</formula>
    </cfRule>
  </conditionalFormatting>
  <conditionalFormatting sqref="AB31">
    <cfRule type="cellIs" dxfId="78" priority="116" operator="equal">
      <formula>#REF!</formula>
    </cfRule>
  </conditionalFormatting>
  <conditionalFormatting sqref="AA31">
    <cfRule type="cellIs" dxfId="77" priority="115" operator="equal">
      <formula>#REF!</formula>
    </cfRule>
  </conditionalFormatting>
  <conditionalFormatting sqref="G31:G32">
    <cfRule type="cellIs" dxfId="76" priority="111" operator="equal">
      <formula>#REF!</formula>
    </cfRule>
  </conditionalFormatting>
  <conditionalFormatting sqref="P33 R33">
    <cfRule type="cellIs" dxfId="75" priority="97" operator="equal">
      <formula>#REF!</formula>
    </cfRule>
  </conditionalFormatting>
  <conditionalFormatting sqref="T31 X31:Z31 V31">
    <cfRule type="cellIs" dxfId="74" priority="112" operator="equal">
      <formula>#REF!</formula>
    </cfRule>
  </conditionalFormatting>
  <conditionalFormatting sqref="F33">
    <cfRule type="cellIs" dxfId="73" priority="94" operator="equal">
      <formula>#REF!</formula>
    </cfRule>
  </conditionalFormatting>
  <conditionalFormatting sqref="G33">
    <cfRule type="cellIs" dxfId="72" priority="95" operator="equal">
      <formula>#REF!</formula>
    </cfRule>
  </conditionalFormatting>
  <conditionalFormatting sqref="AA33">
    <cfRule type="cellIs" dxfId="71" priority="99" operator="equal">
      <formula>#REF!</formula>
    </cfRule>
  </conditionalFormatting>
  <conditionalFormatting sqref="AB33">
    <cfRule type="cellIs" dxfId="70" priority="100" operator="equal">
      <formula>#REF!</formula>
    </cfRule>
  </conditionalFormatting>
  <conditionalFormatting sqref="H33 L33 J33 N33">
    <cfRule type="cellIs" dxfId="69" priority="98" operator="equal">
      <formula>#REF!</formula>
    </cfRule>
  </conditionalFormatting>
  <conditionalFormatting sqref="AB35">
    <cfRule type="cellIs" dxfId="68" priority="81" operator="equal">
      <formula>#REF!</formula>
    </cfRule>
  </conditionalFormatting>
  <conditionalFormatting sqref="T33 X33:Z33 V33">
    <cfRule type="cellIs" dxfId="67" priority="96" operator="equal">
      <formula>#REF!</formula>
    </cfRule>
  </conditionalFormatting>
  <conditionalFormatting sqref="E35">
    <cfRule type="cellIs" dxfId="66" priority="85" operator="equal">
      <formula>#REF!</formula>
    </cfRule>
  </conditionalFormatting>
  <conditionalFormatting sqref="AA35">
    <cfRule type="cellIs" dxfId="65" priority="80" operator="equal">
      <formula>#REF!</formula>
    </cfRule>
  </conditionalFormatting>
  <conditionalFormatting sqref="H35 L35 J35 N35">
    <cfRule type="cellIs" dxfId="64" priority="84" operator="equal">
      <formula>#REF!</formula>
    </cfRule>
  </conditionalFormatting>
  <conditionalFormatting sqref="P35 R35">
    <cfRule type="cellIs" dxfId="63" priority="83" operator="equal">
      <formula>#REF!</formula>
    </cfRule>
  </conditionalFormatting>
  <conditionalFormatting sqref="T35 X35:Z35 V35">
    <cfRule type="cellIs" dxfId="62" priority="82" operator="equal">
      <formula>#REF!</formula>
    </cfRule>
  </conditionalFormatting>
  <conditionalFormatting sqref="G35:G36">
    <cfRule type="cellIs" dxfId="61" priority="79" operator="equal">
      <formula>#REF!</formula>
    </cfRule>
  </conditionalFormatting>
  <conditionalFormatting sqref="F35">
    <cfRule type="cellIs" dxfId="60" priority="78" operator="equal">
      <formula>#REF!</formula>
    </cfRule>
  </conditionalFormatting>
  <conditionalFormatting sqref="T37 X37:Z37 V37">
    <cfRule type="cellIs" dxfId="59" priority="64" operator="equal">
      <formula>#REF!</formula>
    </cfRule>
  </conditionalFormatting>
  <conditionalFormatting sqref="F37">
    <cfRule type="cellIs" dxfId="58" priority="62" operator="equal">
      <formula>#REF!</formula>
    </cfRule>
  </conditionalFormatting>
  <conditionalFormatting sqref="E37">
    <cfRule type="cellIs" dxfId="57" priority="69" operator="equal">
      <formula>#REF!</formula>
    </cfRule>
  </conditionalFormatting>
  <conditionalFormatting sqref="AB37">
    <cfRule type="cellIs" dxfId="56" priority="68" operator="equal">
      <formula>#REF!</formula>
    </cfRule>
  </conditionalFormatting>
  <conditionalFormatting sqref="AA37">
    <cfRule type="cellIs" dxfId="55" priority="67" operator="equal">
      <formula>#REF!</formula>
    </cfRule>
  </conditionalFormatting>
  <conditionalFormatting sqref="H37 L37 J37 N37">
    <cfRule type="cellIs" dxfId="54" priority="66" operator="equal">
      <formula>#REF!</formula>
    </cfRule>
  </conditionalFormatting>
  <conditionalFormatting sqref="P37 R37">
    <cfRule type="cellIs" dxfId="53" priority="65" operator="equal">
      <formula>#REF!</formula>
    </cfRule>
  </conditionalFormatting>
  <conditionalFormatting sqref="G37:G38">
    <cfRule type="cellIs" dxfId="52" priority="63" operator="equal">
      <formula>#REF!</formula>
    </cfRule>
  </conditionalFormatting>
  <conditionalFormatting sqref="I39:I40">
    <cfRule type="cellIs" dxfId="51" priority="53" operator="equal">
      <formula>#REF!</formula>
    </cfRule>
  </conditionalFormatting>
  <conditionalFormatting sqref="I41">
    <cfRule type="cellIs" dxfId="50" priority="52" operator="equal">
      <formula>#REF!</formula>
    </cfRule>
  </conditionalFormatting>
  <conditionalFormatting sqref="I31:I32">
    <cfRule type="cellIs" dxfId="49" priority="51" operator="equal">
      <formula>#REF!</formula>
    </cfRule>
  </conditionalFormatting>
  <conditionalFormatting sqref="I33:I34">
    <cfRule type="cellIs" dxfId="48" priority="50" operator="equal">
      <formula>#REF!</formula>
    </cfRule>
  </conditionalFormatting>
  <conditionalFormatting sqref="I35:I36">
    <cfRule type="cellIs" dxfId="47" priority="49" operator="equal">
      <formula>#REF!</formula>
    </cfRule>
  </conditionalFormatting>
  <conditionalFormatting sqref="I37:I38">
    <cfRule type="cellIs" dxfId="46" priority="48" operator="equal">
      <formula>#REF!</formula>
    </cfRule>
  </conditionalFormatting>
  <conditionalFormatting sqref="K39:K40">
    <cfRule type="cellIs" dxfId="45" priority="47" operator="equal">
      <formula>#REF!</formula>
    </cfRule>
  </conditionalFormatting>
  <conditionalFormatting sqref="K41:K42">
    <cfRule type="cellIs" dxfId="44" priority="46" operator="equal">
      <formula>#REF!</formula>
    </cfRule>
  </conditionalFormatting>
  <conditionalFormatting sqref="K33">
    <cfRule type="cellIs" dxfId="43" priority="44" operator="equal">
      <formula>#REF!</formula>
    </cfRule>
  </conditionalFormatting>
  <conditionalFormatting sqref="K35:K36">
    <cfRule type="cellIs" dxfId="42" priority="43" operator="equal">
      <formula>#REF!</formula>
    </cfRule>
  </conditionalFormatting>
  <conditionalFormatting sqref="K37:K38">
    <cfRule type="cellIs" dxfId="41" priority="42" operator="equal">
      <formula>#REF!</formula>
    </cfRule>
  </conditionalFormatting>
  <conditionalFormatting sqref="M39:M40">
    <cfRule type="cellIs" dxfId="40" priority="41" operator="equal">
      <formula>#REF!</formula>
    </cfRule>
  </conditionalFormatting>
  <conditionalFormatting sqref="M41:M42">
    <cfRule type="cellIs" dxfId="39" priority="40" operator="equal">
      <formula>#REF!</formula>
    </cfRule>
  </conditionalFormatting>
  <conditionalFormatting sqref="M31:M32">
    <cfRule type="cellIs" dxfId="38" priority="39" operator="equal">
      <formula>#REF!</formula>
    </cfRule>
  </conditionalFormatting>
  <conditionalFormatting sqref="M33:M34">
    <cfRule type="cellIs" dxfId="37" priority="38" operator="equal">
      <formula>#REF!</formula>
    </cfRule>
  </conditionalFormatting>
  <conditionalFormatting sqref="M35:M36">
    <cfRule type="cellIs" dxfId="36" priority="37" operator="equal">
      <formula>#REF!</formula>
    </cfRule>
  </conditionalFormatting>
  <conditionalFormatting sqref="M37:M38">
    <cfRule type="cellIs" dxfId="35" priority="36" operator="equal">
      <formula>#REF!</formula>
    </cfRule>
  </conditionalFormatting>
  <conditionalFormatting sqref="O39:O40">
    <cfRule type="cellIs" dxfId="34" priority="35" operator="equal">
      <formula>#REF!</formula>
    </cfRule>
  </conditionalFormatting>
  <conditionalFormatting sqref="O41:O42">
    <cfRule type="cellIs" dxfId="33" priority="34" operator="equal">
      <formula>#REF!</formula>
    </cfRule>
  </conditionalFormatting>
  <conditionalFormatting sqref="O31:O32">
    <cfRule type="cellIs" dxfId="32" priority="33" operator="equal">
      <formula>#REF!</formula>
    </cfRule>
  </conditionalFormatting>
  <conditionalFormatting sqref="O33">
    <cfRule type="cellIs" dxfId="31" priority="32" operator="equal">
      <formula>#REF!</formula>
    </cfRule>
  </conditionalFormatting>
  <conditionalFormatting sqref="O35:O36">
    <cfRule type="cellIs" dxfId="30" priority="31" operator="equal">
      <formula>#REF!</formula>
    </cfRule>
  </conditionalFormatting>
  <conditionalFormatting sqref="O37:O38">
    <cfRule type="cellIs" dxfId="29" priority="30" operator="equal">
      <formula>#REF!</formula>
    </cfRule>
  </conditionalFormatting>
  <conditionalFormatting sqref="Q39:Q40">
    <cfRule type="cellIs" dxfId="28" priority="29" operator="equal">
      <formula>#REF!</formula>
    </cfRule>
  </conditionalFormatting>
  <conditionalFormatting sqref="Q41:Q42">
    <cfRule type="cellIs" dxfId="27" priority="28" operator="equal">
      <formula>#REF!</formula>
    </cfRule>
  </conditionalFormatting>
  <conditionalFormatting sqref="Q31:Q32">
    <cfRule type="cellIs" dxfId="26" priority="27" operator="equal">
      <formula>#REF!</formula>
    </cfRule>
  </conditionalFormatting>
  <conditionalFormatting sqref="Q33:Q34">
    <cfRule type="cellIs" dxfId="25" priority="26" operator="equal">
      <formula>#REF!</formula>
    </cfRule>
  </conditionalFormatting>
  <conditionalFormatting sqref="Q35:Q36">
    <cfRule type="cellIs" dxfId="24" priority="25" operator="equal">
      <formula>#REF!</formula>
    </cfRule>
  </conditionalFormatting>
  <conditionalFormatting sqref="Q37:Q38">
    <cfRule type="cellIs" dxfId="23" priority="24" operator="equal">
      <formula>#REF!</formula>
    </cfRule>
  </conditionalFormatting>
  <conditionalFormatting sqref="S39:S40">
    <cfRule type="cellIs" dxfId="22" priority="23" operator="equal">
      <formula>#REF!</formula>
    </cfRule>
  </conditionalFormatting>
  <conditionalFormatting sqref="S41:S42">
    <cfRule type="cellIs" dxfId="21" priority="22" operator="equal">
      <formula>#REF!</formula>
    </cfRule>
  </conditionalFormatting>
  <conditionalFormatting sqref="S31:S32">
    <cfRule type="cellIs" dxfId="20" priority="21" operator="equal">
      <formula>#REF!</formula>
    </cfRule>
  </conditionalFormatting>
  <conditionalFormatting sqref="S33:S34">
    <cfRule type="cellIs" dxfId="19" priority="20" operator="equal">
      <formula>#REF!</formula>
    </cfRule>
  </conditionalFormatting>
  <conditionalFormatting sqref="S35:S36">
    <cfRule type="cellIs" dxfId="18" priority="19" operator="equal">
      <formula>#REF!</formula>
    </cfRule>
  </conditionalFormatting>
  <conditionalFormatting sqref="S37:S38">
    <cfRule type="cellIs" dxfId="17" priority="18" operator="equal">
      <formula>#REF!</formula>
    </cfRule>
  </conditionalFormatting>
  <conditionalFormatting sqref="U39:U40">
    <cfRule type="cellIs" dxfId="16" priority="17" operator="equal">
      <formula>#REF!</formula>
    </cfRule>
  </conditionalFormatting>
  <conditionalFormatting sqref="U41:U42">
    <cfRule type="cellIs" dxfId="15" priority="16" operator="equal">
      <formula>#REF!</formula>
    </cfRule>
  </conditionalFormatting>
  <conditionalFormatting sqref="U31:U32">
    <cfRule type="cellIs" dxfId="14" priority="15" operator="equal">
      <formula>#REF!</formula>
    </cfRule>
  </conditionalFormatting>
  <conditionalFormatting sqref="U33:U34">
    <cfRule type="cellIs" dxfId="13" priority="14" operator="equal">
      <formula>#REF!</formula>
    </cfRule>
  </conditionalFormatting>
  <conditionalFormatting sqref="U35:U36">
    <cfRule type="cellIs" dxfId="12" priority="13" operator="equal">
      <formula>#REF!</formula>
    </cfRule>
  </conditionalFormatting>
  <conditionalFormatting sqref="U37:U38">
    <cfRule type="cellIs" dxfId="11" priority="12" operator="equal">
      <formula>#REF!</formula>
    </cfRule>
  </conditionalFormatting>
  <conditionalFormatting sqref="W39:W40">
    <cfRule type="cellIs" dxfId="10" priority="11" operator="equal">
      <formula>#REF!</formula>
    </cfRule>
  </conditionalFormatting>
  <conditionalFormatting sqref="W41:W42">
    <cfRule type="cellIs" dxfId="9" priority="10" operator="equal">
      <formula>#REF!</formula>
    </cfRule>
  </conditionalFormatting>
  <conditionalFormatting sqref="W31:W32">
    <cfRule type="cellIs" dxfId="8" priority="9" operator="equal">
      <formula>#REF!</formula>
    </cfRule>
  </conditionalFormatting>
  <conditionalFormatting sqref="W33:W34">
    <cfRule type="cellIs" dxfId="7" priority="8" operator="equal">
      <formula>#REF!</formula>
    </cfRule>
  </conditionalFormatting>
  <conditionalFormatting sqref="W35:W36">
    <cfRule type="cellIs" dxfId="6" priority="7" operator="equal">
      <formula>#REF!</formula>
    </cfRule>
  </conditionalFormatting>
  <conditionalFormatting sqref="W37:W38">
    <cfRule type="cellIs" dxfId="5" priority="6" operator="equal">
      <formula>#REF!</formula>
    </cfRule>
  </conditionalFormatting>
  <conditionalFormatting sqref="K31:K32">
    <cfRule type="cellIs" dxfId="4" priority="5" operator="equal">
      <formula>#REF!</formula>
    </cfRule>
  </conditionalFormatting>
  <conditionalFormatting sqref="G34">
    <cfRule type="cellIs" dxfId="3" priority="4" operator="equal">
      <formula>#REF!</formula>
    </cfRule>
  </conditionalFormatting>
  <conditionalFormatting sqref="K34">
    <cfRule type="cellIs" dxfId="2" priority="3" operator="equal">
      <formula>#REF!</formula>
    </cfRule>
  </conditionalFormatting>
  <conditionalFormatting sqref="O34">
    <cfRule type="cellIs" dxfId="1" priority="2" operator="equal">
      <formula>#REF!</formula>
    </cfRule>
  </conditionalFormatting>
  <conditionalFormatting sqref="I42">
    <cfRule type="cellIs" dxfId="0" priority="1" operator="equal">
      <formula>#REF!</formula>
    </cfRule>
  </conditionalFormatting>
  <printOptions horizontalCentered="1"/>
  <pageMargins left="0" right="0" top="0" bottom="0" header="0.31496062992125984" footer="0.31496062992125984"/>
  <pageSetup scale="44" orientation="landscape" r:id="rId1"/>
  <rowBreaks count="2" manualBreakCount="2">
    <brk id="20" max="27" man="1"/>
    <brk id="28" max="27" man="1"/>
  </rowBreaks>
  <colBreaks count="2" manualBreakCount="2">
    <brk id="6" max="41" man="1"/>
    <brk id="26" max="41" man="1"/>
  </colBreaks>
  <ignoredErrors>
    <ignoredError sqref="H29 L29 P29 T29 X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MIR 2019</vt:lpstr>
      <vt:lpstr>Seguimiento</vt:lpstr>
      <vt:lpstr>'MIR 2019'!Área_de_impresión</vt:lpstr>
      <vt:lpstr>Seguimiento!Área_de_impresión</vt:lpstr>
      <vt:lpstr>'MIR 2019'!Títulos_a_imprimir</vt:lpstr>
      <vt:lpstr>Seguimiento!Títulos_a_imprimir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Araceli Godinez Suarez</cp:lastModifiedBy>
  <cp:lastPrinted>2019-04-10T16:53:06Z</cp:lastPrinted>
  <dcterms:created xsi:type="dcterms:W3CDTF">2019-03-29T17:53:20Z</dcterms:created>
  <dcterms:modified xsi:type="dcterms:W3CDTF">2019-04-10T19:54:12Z</dcterms:modified>
</cp:coreProperties>
</file>